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5" windowWidth="15360"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<sst xmlns="http://schemas.openxmlformats.org/spreadsheetml/2006/main" count="1096" uniqueCount="602">
  <si>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</si>
  <si>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</si>
  <si>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</si>
  <si>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</si>
  <si>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</si>
  <si>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</si>
  <si>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</si>
  <si>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</si>
  <si>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</si>
  <si>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</si>
  <si>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</si>
  <si>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</si>
  <si>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</si>
  <si>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</si>
  <si>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</si>
  <si>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</si>
  <si>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</si>
  <si>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</si>
  <si>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</si>
  <si>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</si>
  <si>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</si>
  <si>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</si>
  <si>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</si>
  <si>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</si>
  <si>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</si>
  <si>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</si>
  <si>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</si>
  <si>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</si>
  <si>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</si>
  <si>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</si>
  <si>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</si>
  <si>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</si>
  <si>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</si>
  <si>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</si>
  <si>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</si>
  <si>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</si>
  <si>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</si>
  <si>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</si>
  <si>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</si>
  <si>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</si>
  <si>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</si>
  <si>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</si>
  <si>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</si>
  <si>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</si>
  <si>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</si>
  <si>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</si>
  <si>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</si>
  <si>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</si>
  <si>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</si>
  <si>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</si>
  <si>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</si>
  <si>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</si>
  <si>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</si>
  <si>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</si>
  <si>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</si>
  <si>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</si>
  <si>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</si>
  <si>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</si>
  <si>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</si>
  <si>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</si>
  <si>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</si>
  <si>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</si>
  <si>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</si>
  <si>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</si>
  <si>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</si>
  <si>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</si>
  <si>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</si>
  <si>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</si>
  <si>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</si>
  <si>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</si>
  <si>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</si>
  <si>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</si>
  <si>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</si>
  <si>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</si>
  <si>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</si>
  <si>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</si>
  <si>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</si>
  <si>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</si>
  <si>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</si>
  <si>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</si>
  <si>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</si>
  <si>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</si>
  <si>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</si>
  <si>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</si>
  <si>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</si>
  <si>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</si>
  <si>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</si>
  <si>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</si>
  <si>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</si>
  <si>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</si>
  <si>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</si>
  <si>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</si>
  <si>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</si>
  <si>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</si>
  <si>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</si>
  <si>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</si>
  <si>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</si>
  <si>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</si>
  <si>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</si>
  <si>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</si>
  <si>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</si>
  <si>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</si>
  <si>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</si>
  <si>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</si>
  <si>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</si>
  <si>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</si>
  <si>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</si>
  <si>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</si>
  <si>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</si>
  <si>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</si>
  <si>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</si>
  <si>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</si>
  <si>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</si>
  <si>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</si>
  <si>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</si>
  <si>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</si>
  <si>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</si>
  <si>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</si>
  <si>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</si>
  <si>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</si>
  <si>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</si>
  <si>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</si>
  <si>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</si>
  <si>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</si>
  <si>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</si>
  <si>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</si>
  <si>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</si>
  <si>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</si>
  <si>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</si>
  <si>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</si>
  <si>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</si>
  <si>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</si>
  <si>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</si>
  <si>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</si>
  <si>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</si>
  <si>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</si>
  <si>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</si>
  <si>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</si>
  <si>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</si>
  <si>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</si>
  <si>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</si>
  <si>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</si>
  <si>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</si>
  <si>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</si>
  <si>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</si>
  <si>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</si>
  <si>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</si>
  <si>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</si>
  <si>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</si>
  <si>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</si>
  <si>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</si>
  <si>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</si>
  <si>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</si>
  <si>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</si>
  <si>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</si>
  <si>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</si>
  <si>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</si>
  <si>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</si>
  <si>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</si>
  <si>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</si>
  <si>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</si>
  <si>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</si>
  <si>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</si>
  <si>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</si>
  <si>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</si>
  <si>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</si>
  <si>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</si>
  <si>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</si>
  <si>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</si>
  <si>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</si>
  <si>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</si>
  <si>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</si>
  <si>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</si>
  <si>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</si>
  <si>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</si>
  <si>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</si>
  <si>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</si>
  <si>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</si>
  <si>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</si>
  <si>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</si>
  <si>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</si>
  <si>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</si>
  <si>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</si>
  <si>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</si>
  <si>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</si>
  <si>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</si>
  <si>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</si>
  <si>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</si>
  <si>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</si>
  <si>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</si>
  <si>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</si>
  <si>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</si>
  <si>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</si>
  <si>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</si>
  <si>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</si>
  <si>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</si>
  <si>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</si>
  <si>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</si>
  <si>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</si>
  <si>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</si>
  <si>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</si>
  <si>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</si>
  <si>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</si>
  <si>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</si>
  <si>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</si>
  <si>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</si>
  <si>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福井県美浜町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</si>
  <si>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</si>
  <si>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</si>
  <si>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</si>
  <si>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</si>
  <si>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</si>
  <si>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</si>
  <si>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</si>
  <si>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</si>
  <si>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</si>
  <si>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</si>
  <si>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</si>
  <si>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</si>
  <si>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</si>
  <si>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</si>
  <si>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</si>
  <si>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</si>
  <si>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</si>
  <si>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</si>
  <si>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</si>
  <si>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</si>
  <si>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</si>
  <si>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</si>
  <si>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</si>
  <si>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</si>
  <si>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</si>
  <si>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</si>
  <si>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</si>
  <si>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</si>
  <si>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</si>
  <si>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</si>
  <si>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</si>
  <si>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</si>
  <si>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</si>
  <si>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</si>
  <si>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</si>
  <si>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</si>
  <si>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</si>
  <si>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</si>
  <si>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</si>
  <si>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</si>
  <si>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</si>
  <si>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</si>
  <si>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</si>
  <si>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</si>
  <si>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</si>
  <si>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</si>
  <si>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</si>
  <si>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</si>
  <si>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</si>
  <si>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</si>
  <si>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</si>
  <si>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</si>
  <si>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</si>
  <si>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</si>
  <si>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</si>
  <si>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</si>
  <si>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</si>
  <si>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</si>
  <si>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</si>
  <si>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</si>
  <si>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</si>
  <si>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</si>
  <si>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</si>
  <si>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</si>
  <si>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</si>
  <si>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</si>
  <si>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</si>
  <si>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</si>
  <si>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</si>
  <si>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</si>
  <si>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</si>
  <si>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</si>
  <si>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</si>
  <si>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</si>
  <si>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</si>
  <si>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</si>
  <si>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</si>
  <si>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</si>
  <si>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</si>
  <si>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</si>
  <si>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</si>
  <si>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</si>
  <si>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</si>
  <si>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</si>
  <si>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</si>
  <si>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</si>
  <si>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</si>
  <si>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</si>
  <si>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</si>
  <si>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</si>
  <si>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</si>
  <si>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</si>
  <si>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</si>
  <si>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</si>
  <si>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</si>
  <si>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</si>
  <si>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</si>
  <si>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</si>
  <si>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</si>
  <si>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</si>
  <si>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</si>
  <si>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</si>
  <si>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</si>
  <si>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</si>
  <si>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</si>
  <si>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</si>
  <si>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</si>
  <si>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</si>
  <si>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</si>
  <si>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</si>
  <si>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</si>
  <si>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</si>
  <si>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</si>
  <si>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</si>
  <si>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</si>
  <si>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</si>
  <si>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</si>
  <si>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</si>
  <si>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</si>
  <si>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</si>
  <si>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</si>
  <si>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</si>
  <si>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</si>
  <si>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</si>
  <si>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</si>
  <si>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</si>
  <si>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</si>
  <si>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</si>
  <si>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</si>
  <si>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</si>
  <si>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</si>
  <si>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</si>
  <si>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</si>
  <si>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</si>
  <si>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</si>
  <si>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</si>
  <si>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</si>
  <si>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</si>
  <si>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</si>
  <si>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</si>
  <si>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</si>
  <si>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</si>
  <si>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</si>
  <si>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</si>
  <si>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</si>
  <si>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</si>
  <si>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</si>
  <si>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</si>
  <si>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</si>
  <si>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福井県美浜町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</si>
  <si>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</si>
  <si>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</si>
  <si>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</si>
  <si>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</si>
  <si>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</si>
  <si>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</si>
  <si>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</si>
  <si>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</si>
  <si>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</si>
  <si>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</si>
  <si>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</si>
  <si>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</si>
  <si>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</si>
  <si>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</si>
  <si>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</si>
  <si>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</si>
  <si>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</si>
  <si>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</si>
  <si>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</si>
  <si>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</si>
  <si>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</si>
  <si>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道路用地取得事業特別会計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</si>
  <si>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</si>
  <si>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</si>
  <si>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</si>
  <si>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</si>
  <si>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</si>
  <si>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</si>
  <si>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</si>
  <si>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</si>
  <si>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</si>
  <si>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</si>
  <si>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</si>
  <si>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</si>
  <si>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</si>
  <si>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</si>
  <si>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</si>
  <si>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介護保険事業特別会計（介護保険事業勘定）</t>
    <phoneticPr fontId="5"/>
  </si>
  <si>
    <t>介護保険事業特別会計（介護サービス事業勘定）</t>
    <phoneticPr fontId="5"/>
  </si>
  <si>
    <t>上水道事業会計</t>
    <phoneticPr fontId="5"/>
  </si>
  <si>
    <t>法適用企業</t>
    <phoneticPr fontId="5"/>
  </si>
  <si>
    <t>簡易水道事業特別会計</t>
    <phoneticPr fontId="5"/>
  </si>
  <si>
    <t>法非適用企業</t>
    <phoneticPr fontId="5"/>
  </si>
  <si>
    <t>集落排水処理事業特別会計</t>
    <phoneticPr fontId="5"/>
  </si>
  <si>
    <t>法非適用企業</t>
    <phoneticPr fontId="5"/>
  </si>
  <si>
    <t>公共下水道事業特別会計</t>
    <phoneticPr fontId="5"/>
  </si>
  <si>
    <t>産業団地事業特別会計</t>
    <phoneticPr fontId="5"/>
  </si>
  <si>
    <t>法非適用企業</t>
    <phoneticPr fontId="5"/>
  </si>
  <si>
    <t>住宅団地事業特別会計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</si>
  <si>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</si>
  <si>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</si>
  <si>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</si>
  <si>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</si>
  <si>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</si>
  <si>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</si>
  <si>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</si>
  <si>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</si>
  <si>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</si>
  <si>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</si>
  <si>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</si>
  <si>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</si>
  <si>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</si>
  <si>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</si>
  <si>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</si>
  <si>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</si>
  <si>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</si>
  <si>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</si>
  <si>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</si>
  <si>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</si>
  <si>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</si>
  <si>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</si>
  <si>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</si>
  <si>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</si>
  <si>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</si>
  <si>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</si>
  <si>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</si>
  <si>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</si>
  <si>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</si>
  <si>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</si>
  <si>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</si>
  <si>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</si>
  <si>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</si>
  <si>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</si>
  <si>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</si>
  <si>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</si>
  <si>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</si>
  <si>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</si>
  <si>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</si>
  <si>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</si>
  <si>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</si>
  <si>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</si>
  <si>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</si>
  <si>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</si>
  <si>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</si>
  <si>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</si>
  <si>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</si>
  <si>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</si>
  <si>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</si>
  <si>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</si>
  <si>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</si>
  <si>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</si>
  <si>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</si>
  <si>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</si>
  <si>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</si>
  <si>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</si>
  <si>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</si>
  <si>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</si>
  <si>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</si>
  <si>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</si>
  <si>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</si>
  <si>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</si>
  <si>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</si>
  <si>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</si>
  <si>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</si>
  <si>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</si>
  <si>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</si>
  <si>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</si>
  <si>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</si>
  <si>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</si>
  <si>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</si>
  <si>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</si>
  <si>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</si>
  <si>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</si>
  <si>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</si>
  <si>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</si>
  <si>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</si>
  <si>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</si>
  <si>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</si>
  <si>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</si>
  <si>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</si>
  <si>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</si>
  <si>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</si>
  <si>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</si>
  <si>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</si>
  <si>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</si>
  <si>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</si>
  <si>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</si>
  <si>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</si>
  <si>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</si>
  <si>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</si>
  <si>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</si>
  <si>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</si>
  <si>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</si>
  <si>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</si>
  <si>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</si>
  <si>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</si>
  <si>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</si>
  <si>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</si>
  <si>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</si>
  <si>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</si>
  <si>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</si>
  <si>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</si>
  <si>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</si>
  <si>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</si>
  <si>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</si>
  <si>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</si>
  <si>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</si>
  <si>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</si>
  <si>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</si>
  <si>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</si>
  <si>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</si>
  <si>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</si>
  <si>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</si>
  <si>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</si>
  <si>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</si>
  <si>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</si>
  <si>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</si>
  <si>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</si>
  <si>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</si>
  <si>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</si>
  <si>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</si>
  <si>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</si>
  <si>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</si>
  <si>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</si>
  <si>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</si>
  <si>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</si>
  <si>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</si>
  <si>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</si>
  <si>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</si>
  <si>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</si>
  <si>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</si>
  <si>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</si>
  <si>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</si>
  <si>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</si>
  <si>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</si>
  <si>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</si>
  <si>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</si>
  <si>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</si>
  <si>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</si>
  <si>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</si>
  <si>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</si>
  <si>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</si>
  <si>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</si>
  <si>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</si>
  <si>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</si>
  <si>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</si>
  <si>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</si>
  <si>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</si>
  <si>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</si>
  <si>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</si>
  <si>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</si>
  <si>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上水道事業会計</t>
  </si>
  <si>
    <t>住宅団地事業特別会計</t>
  </si>
  <si>
    <t>国民健康保険事業特別会計</t>
  </si>
  <si>
    <t>産業団地事業特別会計</t>
  </si>
  <si>
    <t>介護保険事業特別会計（介護保険事業勘定）</t>
  </si>
  <si>
    <t>道路用地取得事業特別会計</t>
  </si>
  <si>
    <t>簡易水道事業特別会計</t>
  </si>
  <si>
    <t>その他会計（赤字）</t>
  </si>
  <si>
    <t>その他会計（黒字）</t>
  </si>
  <si>
    <t>-</t>
    <phoneticPr fontId="2"/>
  </si>
  <si>
    <t>-</t>
    <phoneticPr fontId="2"/>
  </si>
  <si>
    <t>公立小浜病院組合</t>
    <rPh sb="0" eb="2">
      <t>コウリツ</t>
    </rPh>
    <rPh sb="2" eb="4">
      <t>オバマ</t>
    </rPh>
    <rPh sb="4" eb="6">
      <t>ビョウイン</t>
    </rPh>
    <rPh sb="6" eb="8">
      <t>クミアイ</t>
    </rPh>
    <phoneticPr fontId="11"/>
  </si>
  <si>
    <t>敦賀美方消防組合</t>
    <rPh sb="0" eb="2">
      <t>ツルガ</t>
    </rPh>
    <rPh sb="2" eb="4">
      <t>ミカタ</t>
    </rPh>
    <rPh sb="4" eb="6">
      <t>ショウボウ</t>
    </rPh>
    <rPh sb="6" eb="8">
      <t>クミアイ</t>
    </rPh>
    <phoneticPr fontId="11"/>
  </si>
  <si>
    <t>美浜・三方環境衛生組合</t>
    <rPh sb="0" eb="2">
      <t>ミハマ</t>
    </rPh>
    <rPh sb="3" eb="5">
      <t>ミカタ</t>
    </rPh>
    <rPh sb="5" eb="7">
      <t>カンキョウ</t>
    </rPh>
    <rPh sb="7" eb="9">
      <t>エイセイ</t>
    </rPh>
    <rPh sb="9" eb="11">
      <t>クミアイ</t>
    </rPh>
    <phoneticPr fontId="11"/>
  </si>
  <si>
    <t>嶺南広域行政組合</t>
    <rPh sb="0" eb="2">
      <t>レイナン</t>
    </rPh>
    <rPh sb="2" eb="4">
      <t>コウイキ</t>
    </rPh>
    <rPh sb="4" eb="6">
      <t>ギョウセイ</t>
    </rPh>
    <rPh sb="6" eb="8">
      <t>クミアイ</t>
    </rPh>
    <phoneticPr fontId="11"/>
  </si>
  <si>
    <t>福井県自治会館組合</t>
    <rPh sb="0" eb="3">
      <t>フクイケン</t>
    </rPh>
    <rPh sb="3" eb="5">
      <t>ジチ</t>
    </rPh>
    <rPh sb="5" eb="7">
      <t>カイカン</t>
    </rPh>
    <rPh sb="7" eb="9">
      <t>クミアイ</t>
    </rPh>
    <phoneticPr fontId="11"/>
  </si>
  <si>
    <t>企業誘致助成事業基金</t>
    <phoneticPr fontId="11"/>
  </si>
  <si>
    <t>公共施設維持補修基金</t>
    <phoneticPr fontId="11"/>
  </si>
  <si>
    <t>まちづくり基金</t>
    <phoneticPr fontId="11"/>
  </si>
  <si>
    <t>高齢者保健福祉基金</t>
    <phoneticPr fontId="11"/>
  </si>
  <si>
    <t>高速増殖炉サイクル技術研究開発推進交付金事業基金</t>
    <phoneticPr fontId="11"/>
  </si>
  <si>
    <t>‐</t>
    <phoneticPr fontId="2"/>
  </si>
  <si>
    <t>-</t>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</si>
  <si>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11"/>
  </si>
  <si>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11"/>
  </si>
  <si>
    <t>福井県市町総合事務組合（一般会計）</t>
    <rPh sb="0" eb="3">
      <t>フクイケン</t>
    </rPh>
    <rPh sb="3" eb="5">
      <t>シチョウ</t>
    </rPh>
    <rPh sb="5" eb="7">
      <t>ソウゴウ</t>
    </rPh>
    <rPh sb="7" eb="9">
      <t>ジム</t>
    </rPh>
    <rPh sb="9" eb="11">
      <t>クミアイ</t>
    </rPh>
    <rPh sb="12" eb="14">
      <t>イッパン</t>
    </rPh>
    <rPh sb="14" eb="16">
      <t>カイケイ</t>
    </rPh>
    <phoneticPr fontId="11"/>
  </si>
  <si>
    <t>福井県市町総合事務組合（特別会計）</t>
    <rPh sb="0" eb="3">
      <t>フクイケン</t>
    </rPh>
    <rPh sb="3" eb="5">
      <t>シチョウ</t>
    </rPh>
    <rPh sb="5" eb="7">
      <t>ソウゴウ</t>
    </rPh>
    <rPh sb="7" eb="9">
      <t>ジム</t>
    </rPh>
    <rPh sb="9" eb="11">
      <t>クミアイ</t>
    </rPh>
    <rPh sb="12" eb="14">
      <t>トクベツ</t>
    </rPh>
    <rPh sb="14" eb="16">
      <t>カイケイ</t>
    </rPh>
    <phoneticPr fontId="11"/>
  </si>
  <si>
    <t>㈱レインボーライン</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</si>
  <si>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</si>
  <si>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</si>
  <si>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</si>
  <si>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</si>
  <si>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</si>
  <si>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</si>
  <si>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</si>
  <si>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</si>
  <si>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</si>
  <si>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</si>
  <si>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</si>
  <si>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</si>
  <si>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</si>
  <si>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</si>
  <si>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</si>
  <si>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については、元利償還金の額が減少傾向にあったため、実質公債費比率においても減少傾向にあったが、25年度より地方債発行額が地方債償還額を上回っており、今後は元利償還金の額が増加する見込みである。
　将来負担比率については、29年度は、財政調整基金と特定目的基金の積み立てによる充当可能基金の増により指標は改善したが、今後も公共事業等債や公営住宅建設事業債等の発行を続ける計画であるため、地方債現在高は増加傾向となる。また公営企業債等繰入見込額についても、特に下水道事業において増加傾向にある。
　実質公債費比率、　将来負担比率ともに上昇していくことが考えられるため、これまで以上に公債費の適正化に取り組んでいく必要がある。</t>
    <rPh sb="120" eb="122">
      <t>ネンド</t>
    </rPh>
    <rPh sb="124" eb="126">
      <t>ザイセイ</t>
    </rPh>
    <rPh sb="126" eb="128">
      <t>チョウセイ</t>
    </rPh>
    <rPh sb="128" eb="130">
      <t>キキン</t>
    </rPh>
    <rPh sb="131" eb="133">
      <t>トクテイ</t>
    </rPh>
    <rPh sb="133" eb="135">
      <t>モクテキ</t>
    </rPh>
    <rPh sb="135" eb="137">
      <t>キキン</t>
    </rPh>
    <rPh sb="138" eb="139">
      <t>ツ</t>
    </rPh>
    <rPh sb="140" eb="141">
      <t>タ</t>
    </rPh>
    <rPh sb="145" eb="147">
      <t>ジュウトウ</t>
    </rPh>
    <rPh sb="147" eb="149">
      <t>カノウ</t>
    </rPh>
    <rPh sb="149" eb="151">
      <t>キキン</t>
    </rPh>
    <rPh sb="152" eb="153">
      <t>ゾウ</t>
    </rPh>
    <rPh sb="156" eb="158">
      <t>シヒョウ</t>
    </rPh>
    <rPh sb="159" eb="161">
      <t>カイゼン</t>
    </rPh>
    <rPh sb="165" eb="167">
      <t>コンゴ</t>
    </rPh>
    <rPh sb="192" eb="194">
      <t>ケイカク</t>
    </rPh>
    <rPh sb="200" eb="203">
      <t>チホウサイ</t>
    </rPh>
    <rPh sb="203" eb="205">
      <t>ゲンザイ</t>
    </rPh>
    <rPh sb="205" eb="206">
      <t>ダカ</t>
    </rPh>
    <rPh sb="207" eb="209">
      <t>ゾウカ</t>
    </rPh>
    <rPh sb="209" eb="211">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</si>
</sst>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8F0A-4915-AA15-1C1A7A5788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182196</c:v>
                </c:pt>
                <c:pt idx="1">
                  <c:v>121170</c:v>
                </c:pt>
                <c:pt idx="2">
                  <c:v>267973</c:v>
                </c:pt>
                <c:pt idx="3">
                  <c:v>375497</c:v>
                </c:pt>
                <c:pt idx="4">
                  <c:v>231611</c:v>
                </c:pt>
              </c:numCache>
            </c:numRef>
          </c:val>
          <c:smooth val="0"/>
          <c:extLst xmlns:c16r2="http://schemas.microsoft.com/office/drawing/2015/06/chart">
            <c:ext xmlns:c16="http://schemas.microsoft.com/office/drawing/2014/chart" uri="{C3380CC4-5D6E-409C-BE32-E72D297353CC}">
              <c16:uniqueId val="{00000001-8F0A-4915-AA15-1C1A7A578831}"/>
            </c:ext>
          </c:extLst>
        </c:ser>
        <c:dLbls>
          <c:showLegendKey val="0"/>
          <c:showVal val="0"/>
          <c:showCatName val="0"/>
          <c:showSerName val="0"/>
          <c:showPercent val="0"/>
          <c:showBubbleSize val="0"/>
        </c:dLbls>
        <c:marker val="1"/>
        <c:smooth val="0"/>
        <c:axId val="124569472"/>
        <c:axId val="124571008"/>
      </c:lineChart>
      <c:catAx>
        <c:axId val="124569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571008"/>
        <c:crosses val="autoZero"/>
        <c:auto val="1"/>
        <c:lblAlgn val="ctr"/>
        <c:lblOffset val="100"/>
        <c:tickLblSkip val="1"/>
        <c:tickMarkSkip val="1"/>
        <c:noMultiLvlLbl val="0"/>
      </c:catAx>
      <c:valAx>
        <c:axId val="12457100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569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7.75</c:v>
                </c:pt>
                <c:pt idx="1">
                  <c:v>9.19</c:v>
                </c:pt>
                <c:pt idx="2">
                  <c:v>10.39</c:v>
                </c:pt>
                <c:pt idx="3">
                  <c:v>10.39</c:v>
                </c:pt>
                <c:pt idx="4">
                  <c:v>13.57</c:v>
                </c:pt>
              </c:numCache>
            </c:numRef>
          </c:val>
          <c:extLst xmlns:c16r2="http://schemas.microsoft.com/office/drawing/2015/06/chart">
            <c:ext xmlns:c16="http://schemas.microsoft.com/office/drawing/2014/chart" uri="{C3380CC4-5D6E-409C-BE32-E72D297353CC}">
              <c16:uniqueId val="{00000000-BED1-4CB9-A89A-B55C70C727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12.66</c:v>
                </c:pt>
                <c:pt idx="1">
                  <c:v>14.23</c:v>
                </c:pt>
                <c:pt idx="2">
                  <c:v>13.8</c:v>
                </c:pt>
                <c:pt idx="3">
                  <c:v>18.809999999999999</c:v>
                </c:pt>
                <c:pt idx="4">
                  <c:v>23.88</c:v>
                </c:pt>
              </c:numCache>
            </c:numRef>
          </c:val>
          <c:extLst xmlns:c16r2="http://schemas.microsoft.com/office/drawing/2015/06/chart">
            <c:ext xmlns:c16="http://schemas.microsoft.com/office/drawing/2014/chart" uri="{C3380CC4-5D6E-409C-BE32-E72D297353CC}">
              <c16:uniqueId val="{00000001-BED1-4CB9-A89A-B55C70C72791}"/>
            </c:ext>
          </c:extLst>
        </c:ser>
        <c:dLbls>
          <c:showLegendKey val="0"/>
          <c:showVal val="0"/>
          <c:showCatName val="0"/>
          <c:showSerName val="0"/>
          <c:showPercent val="0"/>
          <c:showBubbleSize val="0"/>
        </c:dLbls>
        <c:gapWidth val="250"/>
        <c:overlap val="100"/>
        <c:axId val="42677376"/>
        <c:axId val="42679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2.69</c:v>
                </c:pt>
                <c:pt idx="1">
                  <c:v>2.68</c:v>
                </c:pt>
                <c:pt idx="2">
                  <c:v>1.49</c:v>
                </c:pt>
                <c:pt idx="3">
                  <c:v>5.26</c:v>
                </c:pt>
                <c:pt idx="4">
                  <c:v>8.4</c:v>
                </c:pt>
              </c:numCache>
            </c:numRef>
          </c:val>
          <c:smooth val="0"/>
          <c:extLst xmlns:c16r2="http://schemas.microsoft.com/office/drawing/2015/06/chart">
            <c:ext xmlns:c16="http://schemas.microsoft.com/office/drawing/2014/chart" uri="{C3380CC4-5D6E-409C-BE32-E72D297353CC}">
              <c16:uniqueId val="{00000002-BED1-4CB9-A89A-B55C70C72791}"/>
            </c:ext>
          </c:extLst>
        </c:ser>
        <c:dLbls>
          <c:showLegendKey val="0"/>
          <c:showVal val="0"/>
          <c:showCatName val="0"/>
          <c:showSerName val="0"/>
          <c:showPercent val="0"/>
          <c:showBubbleSize val="0"/>
        </c:dLbls>
        <c:marker val="1"/>
        <c:smooth val="0"/>
        <c:axId val="42677376"/>
        <c:axId val="42679296"/>
      </c:lineChart>
      <c:catAx>
        <c:axId val="4267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679296"/>
        <c:crosses val="autoZero"/>
        <c:auto val="1"/>
        <c:lblAlgn val="ctr"/>
        <c:lblOffset val="100"/>
        <c:tickLblSkip val="1"/>
        <c:tickMarkSkip val="1"/>
        <c:noMultiLvlLbl val="0"/>
      </c:catAx>
      <c:valAx>
        <c:axId val="4267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7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0.5</c:v>
                </c:pt>
                <c:pt idx="2">
                  <c:v>#N/A</c:v>
                </c:pt>
                <c:pt idx="3">
                  <c:v>0.33</c:v>
                </c:pt>
                <c:pt idx="4">
                  <c:v>#N/A</c:v>
                </c:pt>
                <c:pt idx="5">
                  <c:v>0.54</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0-9B4A-4172-8F63-3A7AB372D7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B4A-4172-8F63-3A7AB372D728}"/>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0.13</c:v>
                </c:pt>
                <c:pt idx="2">
                  <c:v>#N/A</c:v>
                </c:pt>
                <c:pt idx="3">
                  <c:v>0.24</c:v>
                </c:pt>
                <c:pt idx="4">
                  <c:v>#N/A</c:v>
                </c:pt>
                <c:pt idx="5">
                  <c:v>0.36</c:v>
                </c:pt>
                <c:pt idx="6">
                  <c:v>#N/A</c:v>
                </c:pt>
                <c:pt idx="7">
                  <c:v>0.26</c:v>
                </c:pt>
                <c:pt idx="8">
                  <c:v>#N/A</c:v>
                </c:pt>
                <c:pt idx="9">
                  <c:v>0.47</c:v>
                </c:pt>
              </c:numCache>
            </c:numRef>
          </c:val>
          <c:extLst xmlns:c16r2="http://schemas.microsoft.com/office/drawing/2015/06/chart">
            <c:ext xmlns:c16="http://schemas.microsoft.com/office/drawing/2014/chart" uri="{C3380CC4-5D6E-409C-BE32-E72D297353CC}">
              <c16:uniqueId val="{00000002-9B4A-4172-8F63-3A7AB372D728}"/>
            </c:ext>
          </c:extLst>
        </c:ser>
        <c:ser>
          <c:idx val="3"/>
          <c:order val="3"/>
          <c:tx>
            <c:strRef>
              <c:f>データシート!$A$30</c:f>
              <c:strCache>
                <c:ptCount val="1"/>
                <c:pt idx="0">
                  <c:v>道路用地取得事業特別会計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1.53</c:v>
                </c:pt>
              </c:numCache>
            </c:numRef>
          </c:val>
          <c:extLst xmlns:c16r2="http://schemas.microsoft.com/office/drawing/2015/06/chart">
            <c:ext xmlns:c16="http://schemas.microsoft.com/office/drawing/2014/chart" uri="{C3380CC4-5D6E-409C-BE32-E72D297353CC}">
              <c16:uniqueId val="{00000003-9B4A-4172-8F63-3A7AB372D728}"/>
            </c:ext>
          </c:extLst>
        </c:ser>
        <c:ser>
          <c:idx val="4"/>
          <c:order val="4"/>
          <c:tx>
            <c:strRef>
              <c:f>データシート!$A$31</c:f>
              <c:strCache>
                <c:ptCount val="1"/>
                <c:pt idx="0">
                  <c:v>介護保険事業特別会計（介護保険事業勘定）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1.1399999999999999</c:v>
                </c:pt>
                <c:pt idx="8">
                  <c:v>#N/A</c:v>
                </c:pt>
                <c:pt idx="9">
                  <c:v>1.65</c:v>
                </c:pt>
              </c:numCache>
            </c:numRef>
          </c:val>
          <c:extLst xmlns:c16r2="http://schemas.microsoft.com/office/drawing/2015/06/chart">
            <c:ext xmlns:c16="http://schemas.microsoft.com/office/drawing/2014/chart" uri="{C3380CC4-5D6E-409C-BE32-E72D297353CC}">
              <c16:uniqueId val="{00000004-9B4A-4172-8F63-3A7AB372D728}"/>
            </c:ext>
          </c:extLst>
        </c:ser>
        <c:ser>
          <c:idx val="5"/>
          <c:order val="5"/>
          <c:tx>
            <c:strRef>
              <c:f>データシート!$A$32</c:f>
              <c:strCache>
                <c:ptCount val="1"/>
                <c:pt idx="0">
                  <c:v>産業団地事業特別会計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#N/A</c:v>
                </c:pt>
                <c:pt idx="5">
                  <c:v>6.39</c:v>
                </c:pt>
                <c:pt idx="6">
                  <c:v>#N/A</c:v>
                </c:pt>
                <c:pt idx="7">
                  <c:v>0</c:v>
                </c:pt>
                <c:pt idx="8">
                  <c:v>#N/A</c:v>
                </c:pt>
                <c:pt idx="9">
                  <c:v>2.09</c:v>
                </c:pt>
              </c:numCache>
            </c:numRef>
          </c:val>
          <c:extLst xmlns:c16r2="http://schemas.microsoft.com/office/drawing/2015/06/chart">
            <c:ext xmlns:c16="http://schemas.microsoft.com/office/drawing/2014/chart" uri="{C3380CC4-5D6E-409C-BE32-E72D297353CC}">
              <c16:uniqueId val="{00000005-9B4A-4172-8F63-3A7AB372D72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1.18</c:v>
                </c:pt>
                <c:pt idx="2">
                  <c:v>#N/A</c:v>
                </c:pt>
                <c:pt idx="3">
                  <c:v>1.47</c:v>
                </c:pt>
                <c:pt idx="4">
                  <c:v>#N/A</c:v>
                </c:pt>
                <c:pt idx="5">
                  <c:v>1.69</c:v>
                </c:pt>
                <c:pt idx="6">
                  <c:v>#N/A</c:v>
                </c:pt>
                <c:pt idx="7">
                  <c:v>1.81</c:v>
                </c:pt>
                <c:pt idx="8">
                  <c:v>#N/A</c:v>
                </c:pt>
                <c:pt idx="9">
                  <c:v>2.29</c:v>
                </c:pt>
              </c:numCache>
            </c:numRef>
          </c:val>
          <c:extLst xmlns:c16r2="http://schemas.microsoft.com/office/drawing/2015/06/chart">
            <c:ext xmlns:c16="http://schemas.microsoft.com/office/drawing/2014/chart" uri="{C3380CC4-5D6E-409C-BE32-E72D297353CC}">
              <c16:uniqueId val="{00000006-9B4A-4172-8F63-3A7AB372D728}"/>
            </c:ext>
          </c:extLst>
        </c:ser>
        <c:ser>
          <c:idx val="7"/>
          <c:order val="7"/>
          <c:tx>
            <c:strRef>
              <c:f>データシート!$A$34</c:f>
              <c:strCache>
                <c:ptCount val="1"/>
                <c:pt idx="0">
                  <c:v>住宅団地事業特別会計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#N/A</c:v>
                </c:pt>
                <c:pt idx="5">
                  <c:v>11.9</c:v>
                </c:pt>
                <c:pt idx="6">
                  <c:v>#N/A</c:v>
                </c:pt>
                <c:pt idx="7">
                  <c:v>7.15</c:v>
                </c:pt>
                <c:pt idx="8">
                  <c:v>#N/A</c:v>
                </c:pt>
                <c:pt idx="9">
                  <c:v>5.51</c:v>
                </c:pt>
              </c:numCache>
            </c:numRef>
          </c:val>
          <c:extLst xmlns:c16r2="http://schemas.microsoft.com/office/drawing/2015/06/chart">
            <c:ext xmlns:c16="http://schemas.microsoft.com/office/drawing/2014/chart" uri="{C3380CC4-5D6E-409C-BE32-E72D297353CC}">
              <c16:uniqueId val="{00000007-9B4A-4172-8F63-3A7AB372D728}"/>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10.210000000000001</c:v>
                </c:pt>
                <c:pt idx="2">
                  <c:v>#N/A</c:v>
                </c:pt>
                <c:pt idx="3">
                  <c:v>10.89</c:v>
                </c:pt>
                <c:pt idx="4">
                  <c:v>#N/A</c:v>
                </c:pt>
                <c:pt idx="5">
                  <c:v>10.82</c:v>
                </c:pt>
                <c:pt idx="6">
                  <c:v>#N/A</c:v>
                </c:pt>
                <c:pt idx="7">
                  <c:v>11.15</c:v>
                </c:pt>
                <c:pt idx="8">
                  <c:v>#N/A</c:v>
                </c:pt>
                <c:pt idx="9">
                  <c:v>11.39</c:v>
                </c:pt>
              </c:numCache>
            </c:numRef>
          </c:val>
          <c:extLst xmlns:c16r2="http://schemas.microsoft.com/office/drawing/2015/06/chart">
            <c:ext xmlns:c16="http://schemas.microsoft.com/office/drawing/2014/chart" uri="{C3380CC4-5D6E-409C-BE32-E72D297353CC}">
              <c16:uniqueId val="{00000008-9B4A-4172-8F63-3A7AB372D72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7.72</c:v>
                </c:pt>
                <c:pt idx="2">
                  <c:v>#N/A</c:v>
                </c:pt>
                <c:pt idx="3">
                  <c:v>9.18</c:v>
                </c:pt>
                <c:pt idx="4">
                  <c:v>#N/A</c:v>
                </c:pt>
                <c:pt idx="5">
                  <c:v>10.38</c:v>
                </c:pt>
                <c:pt idx="6">
                  <c:v>#N/A</c:v>
                </c:pt>
                <c:pt idx="7">
                  <c:v>10.38</c:v>
                </c:pt>
                <c:pt idx="8">
                  <c:v>#N/A</c:v>
                </c:pt>
                <c:pt idx="9">
                  <c:v>11.98</c:v>
                </c:pt>
              </c:numCache>
            </c:numRef>
          </c:val>
          <c:extLst xmlns:c16r2="http://schemas.microsoft.com/office/drawing/2015/06/chart">
            <c:ext xmlns:c16="http://schemas.microsoft.com/office/drawing/2014/chart" uri="{C3380CC4-5D6E-409C-BE32-E72D297353CC}">
              <c16:uniqueId val="{00000009-9B4A-4172-8F63-3A7AB372D728}"/>
            </c:ext>
          </c:extLst>
        </c:ser>
        <c:dLbls>
          <c:showLegendKey val="0"/>
          <c:showVal val="0"/>
          <c:showCatName val="0"/>
          <c:showSerName val="0"/>
          <c:showPercent val="0"/>
          <c:showBubbleSize val="0"/>
        </c:dLbls>
        <c:gapWidth val="150"/>
        <c:overlap val="100"/>
        <c:axId val="42818176"/>
        <c:axId val="42836352"/>
      </c:barChart>
      <c:catAx>
        <c:axId val="4281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36352"/>
        <c:crosses val="autoZero"/>
        <c:auto val="1"/>
        <c:lblAlgn val="ctr"/>
        <c:lblOffset val="100"/>
        <c:tickLblSkip val="1"/>
        <c:tickMarkSkip val="1"/>
        <c:noMultiLvlLbl val="0"/>
      </c:catAx>
      <c:valAx>
        <c:axId val="4283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18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555</c:v>
                </c:pt>
                <c:pt idx="5">
                  <c:v>564</c:v>
                </c:pt>
                <c:pt idx="8">
                  <c:v>553</c:v>
                </c:pt>
                <c:pt idx="11">
                  <c:v>628</c:v>
                </c:pt>
                <c:pt idx="14">
                  <c:v>739</c:v>
                </c:pt>
              </c:numCache>
            </c:numRef>
          </c:val>
          <c:extLst xmlns:c16r2="http://schemas.microsoft.com/office/drawing/2015/06/chart">
            <c:ext xmlns:c16="http://schemas.microsoft.com/office/drawing/2014/chart" uri="{C3380CC4-5D6E-409C-BE32-E72D297353CC}">
              <c16:uniqueId val="{00000000-9D5D-444B-B47D-0B287CB017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2</c:v>
                </c:pt>
                <c:pt idx="12">
                  <c:v>0</c:v>
                </c:pt>
              </c:numCache>
            </c:numRef>
          </c:val>
          <c:extLst xmlns:c16r2="http://schemas.microsoft.com/office/drawing/2015/06/chart">
            <c:ext xmlns:c16="http://schemas.microsoft.com/office/drawing/2014/chart" uri="{C3380CC4-5D6E-409C-BE32-E72D297353CC}">
              <c16:uniqueId val="{00000001-9D5D-444B-B47D-0B287CB017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c:v>
                </c:pt>
                <c:pt idx="3">
                  <c:v>17</c:v>
                </c:pt>
                <c:pt idx="6">
                  <c:v>0</c:v>
                </c:pt>
                <c:pt idx="9">
                  <c:v>0</c:v>
                </c:pt>
                <c:pt idx="12">
                  <c:v>0</c:v>
                </c:pt>
              </c:numCache>
            </c:numRef>
          </c:val>
          <c:extLst xmlns:c16r2="http://schemas.microsoft.com/office/drawing/2015/06/chart">
            <c:ext xmlns:c16="http://schemas.microsoft.com/office/drawing/2014/chart" uri="{C3380CC4-5D6E-409C-BE32-E72D297353CC}">
              <c16:uniqueId val="{00000002-9D5D-444B-B47D-0B287CB017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201</c:v>
                </c:pt>
                <c:pt idx="3">
                  <c:v>193</c:v>
                </c:pt>
                <c:pt idx="6">
                  <c:v>194</c:v>
                </c:pt>
                <c:pt idx="9">
                  <c:v>187</c:v>
                </c:pt>
                <c:pt idx="12">
                  <c:v>146</c:v>
                </c:pt>
              </c:numCache>
            </c:numRef>
          </c:val>
          <c:extLst xmlns:c16r2="http://schemas.microsoft.com/office/drawing/2015/06/chart">
            <c:ext xmlns:c16="http://schemas.microsoft.com/office/drawing/2014/chart" uri="{C3380CC4-5D6E-409C-BE32-E72D297353CC}">
              <c16:uniqueId val="{00000003-9D5D-444B-B47D-0B287CB017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323</c:v>
                </c:pt>
                <c:pt idx="3">
                  <c:v>325</c:v>
                </c:pt>
                <c:pt idx="6">
                  <c:v>324</c:v>
                </c:pt>
                <c:pt idx="9">
                  <c:v>325</c:v>
                </c:pt>
                <c:pt idx="12">
                  <c:v>338</c:v>
                </c:pt>
              </c:numCache>
            </c:numRef>
          </c:val>
          <c:extLst xmlns:c16r2="http://schemas.microsoft.com/office/drawing/2015/06/chart">
            <c:ext xmlns:c16="http://schemas.microsoft.com/office/drawing/2014/chart" uri="{C3380CC4-5D6E-409C-BE32-E72D297353CC}">
              <c16:uniqueId val="{00000004-9D5D-444B-B47D-0B287CB017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5D-444B-B47D-0B287CB017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D5D-444B-B47D-0B287CB017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403</c:v>
                </c:pt>
                <c:pt idx="3">
                  <c:v>367</c:v>
                </c:pt>
                <c:pt idx="6">
                  <c:v>348</c:v>
                </c:pt>
                <c:pt idx="9">
                  <c:v>419</c:v>
                </c:pt>
                <c:pt idx="12">
                  <c:v>568</c:v>
                </c:pt>
              </c:numCache>
            </c:numRef>
          </c:val>
          <c:extLst xmlns:c16r2="http://schemas.microsoft.com/office/drawing/2015/06/chart">
            <c:ext xmlns:c16="http://schemas.microsoft.com/office/drawing/2014/chart" uri="{C3380CC4-5D6E-409C-BE32-E72D297353CC}">
              <c16:uniqueId val="{00000007-9D5D-444B-B47D-0B287CB017BC}"/>
            </c:ext>
          </c:extLst>
        </c:ser>
        <c:dLbls>
          <c:showLegendKey val="0"/>
          <c:showVal val="0"/>
          <c:showCatName val="0"/>
          <c:showSerName val="0"/>
          <c:showPercent val="0"/>
          <c:showBubbleSize val="0"/>
        </c:dLbls>
        <c:gapWidth val="100"/>
        <c:overlap val="100"/>
        <c:axId val="46278528"/>
        <c:axId val="46292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390</c:v>
                </c:pt>
                <c:pt idx="2">
                  <c:v>#N/A</c:v>
                </c:pt>
                <c:pt idx="3">
                  <c:v>#N/A</c:v>
                </c:pt>
                <c:pt idx="4">
                  <c:v>339</c:v>
                </c:pt>
                <c:pt idx="5">
                  <c:v>#N/A</c:v>
                </c:pt>
                <c:pt idx="6">
                  <c:v>#N/A</c:v>
                </c:pt>
                <c:pt idx="7">
                  <c:v>314</c:v>
                </c:pt>
                <c:pt idx="8">
                  <c:v>#N/A</c:v>
                </c:pt>
                <c:pt idx="9">
                  <c:v>#N/A</c:v>
                </c:pt>
                <c:pt idx="10">
                  <c:v>305</c:v>
                </c:pt>
                <c:pt idx="11">
                  <c:v>#N/A</c:v>
                </c:pt>
                <c:pt idx="12">
                  <c:v>#N/A</c:v>
                </c:pt>
                <c:pt idx="13">
                  <c:v>313</c:v>
                </c:pt>
                <c:pt idx="14">
                  <c:v>#N/A</c:v>
                </c:pt>
              </c:numCache>
            </c:numRef>
          </c:val>
          <c:smooth val="0"/>
          <c:extLst xmlns:c16r2="http://schemas.microsoft.com/office/drawing/2015/06/chart">
            <c:ext xmlns:c16="http://schemas.microsoft.com/office/drawing/2014/chart" uri="{C3380CC4-5D6E-409C-BE32-E72D297353CC}">
              <c16:uniqueId val="{00000008-9D5D-444B-B47D-0B287CB017BC}"/>
            </c:ext>
          </c:extLst>
        </c:ser>
        <c:dLbls>
          <c:showLegendKey val="0"/>
          <c:showVal val="0"/>
          <c:showCatName val="0"/>
          <c:showSerName val="0"/>
          <c:showPercent val="0"/>
          <c:showBubbleSize val="0"/>
        </c:dLbls>
        <c:marker val="1"/>
        <c:smooth val="0"/>
        <c:axId val="46278528"/>
        <c:axId val="46292992"/>
      </c:lineChart>
      <c:catAx>
        <c:axId val="4627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292992"/>
        <c:crosses val="autoZero"/>
        <c:auto val="1"/>
        <c:lblAlgn val="ctr"/>
        <c:lblOffset val="100"/>
        <c:tickLblSkip val="1"/>
        <c:tickMarkSkip val="1"/>
        <c:noMultiLvlLbl val="0"/>
      </c:catAx>
      <c:valAx>
        <c:axId val="4629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7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6320</c:v>
                </c:pt>
                <c:pt idx="5">
                  <c:v>6355</c:v>
                </c:pt>
                <c:pt idx="8">
                  <c:v>6401</c:v>
                </c:pt>
                <c:pt idx="11">
                  <c:v>6404</c:v>
                </c:pt>
                <c:pt idx="14">
                  <c:v>6251</c:v>
                </c:pt>
              </c:numCache>
            </c:numRef>
          </c:val>
          <c:extLst xmlns:c16r2="http://schemas.microsoft.com/office/drawing/2015/06/chart">
            <c:ext xmlns:c16="http://schemas.microsoft.com/office/drawing/2014/chart" uri="{C3380CC4-5D6E-409C-BE32-E72D297353CC}">
              <c16:uniqueId val="{00000000-2B2D-4E9F-9FCD-0C3CEE7FB9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c:v>
                </c:pt>
                <c:pt idx="5">
                  <c:v>3</c:v>
                </c:pt>
                <c:pt idx="8">
                  <c:v>304</c:v>
                </c:pt>
                <c:pt idx="11">
                  <c:v>660</c:v>
                </c:pt>
                <c:pt idx="14">
                  <c:v>632</c:v>
                </c:pt>
              </c:numCache>
            </c:numRef>
          </c:val>
          <c:extLst xmlns:c16r2="http://schemas.microsoft.com/office/drawing/2015/06/chart">
            <c:ext xmlns:c16="http://schemas.microsoft.com/office/drawing/2014/chart" uri="{C3380CC4-5D6E-409C-BE32-E72D297353CC}">
              <c16:uniqueId val="{00000001-2B2D-4E9F-9FCD-0C3CEE7FB9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2075</c:v>
                </c:pt>
                <c:pt idx="5">
                  <c:v>2158</c:v>
                </c:pt>
                <c:pt idx="8">
                  <c:v>1861</c:v>
                </c:pt>
                <c:pt idx="11">
                  <c:v>1531</c:v>
                </c:pt>
                <c:pt idx="14">
                  <c:v>1835</c:v>
                </c:pt>
              </c:numCache>
            </c:numRef>
          </c:val>
          <c:extLst xmlns:c16r2="http://schemas.microsoft.com/office/drawing/2015/06/chart">
            <c:ext xmlns:c16="http://schemas.microsoft.com/office/drawing/2014/chart" uri="{C3380CC4-5D6E-409C-BE32-E72D297353CC}">
              <c16:uniqueId val="{00000002-2B2D-4E9F-9FCD-0C3CEE7FB9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B2D-4E9F-9FCD-0C3CEE7FB9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B2D-4E9F-9FCD-0C3CEE7FB9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2</c:v>
                </c:pt>
                <c:pt idx="6">
                  <c:v>21</c:v>
                </c:pt>
                <c:pt idx="9">
                  <c:v>2</c:v>
                </c:pt>
                <c:pt idx="12">
                  <c:v>1</c:v>
                </c:pt>
              </c:numCache>
            </c:numRef>
          </c:val>
          <c:extLst xmlns:c16r2="http://schemas.microsoft.com/office/drawing/2015/06/chart">
            <c:ext xmlns:c16="http://schemas.microsoft.com/office/drawing/2014/chart" uri="{C3380CC4-5D6E-409C-BE32-E72D297353CC}">
              <c16:uniqueId val="{00000005-2B2D-4E9F-9FCD-0C3CEE7FB9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1481</c:v>
                </c:pt>
                <c:pt idx="3">
                  <c:v>1417</c:v>
                </c:pt>
                <c:pt idx="6">
                  <c:v>1335</c:v>
                </c:pt>
                <c:pt idx="9">
                  <c:v>1359</c:v>
                </c:pt>
                <c:pt idx="12">
                  <c:v>1405</c:v>
                </c:pt>
              </c:numCache>
            </c:numRef>
          </c:val>
          <c:extLst xmlns:c16r2="http://schemas.microsoft.com/office/drawing/2015/06/chart">
            <c:ext xmlns:c16="http://schemas.microsoft.com/office/drawing/2014/chart" uri="{C3380CC4-5D6E-409C-BE32-E72D297353CC}">
              <c16:uniqueId val="{00000006-2B2D-4E9F-9FCD-0C3CEE7FB9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1061</c:v>
                </c:pt>
                <c:pt idx="3">
                  <c:v>1185</c:v>
                </c:pt>
                <c:pt idx="6">
                  <c:v>1103</c:v>
                </c:pt>
                <c:pt idx="9">
                  <c:v>1102</c:v>
                </c:pt>
                <c:pt idx="12">
                  <c:v>1033</c:v>
                </c:pt>
              </c:numCache>
            </c:numRef>
          </c:val>
          <c:extLst xmlns:c16r2="http://schemas.microsoft.com/office/drawing/2015/06/chart">
            <c:ext xmlns:c16="http://schemas.microsoft.com/office/drawing/2014/chart" uri="{C3380CC4-5D6E-409C-BE32-E72D297353CC}">
              <c16:uniqueId val="{00000007-2B2D-4E9F-9FCD-0C3CEE7FB9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4042</c:v>
                </c:pt>
                <c:pt idx="3">
                  <c:v>4263</c:v>
                </c:pt>
                <c:pt idx="6">
                  <c:v>4425</c:v>
                </c:pt>
                <c:pt idx="9">
                  <c:v>4540</c:v>
                </c:pt>
                <c:pt idx="12">
                  <c:v>4233</c:v>
                </c:pt>
              </c:numCache>
            </c:numRef>
          </c:val>
          <c:extLst xmlns:c16r2="http://schemas.microsoft.com/office/drawing/2015/06/chart">
            <c:ext xmlns:c16="http://schemas.microsoft.com/office/drawing/2014/chart" uri="{C3380CC4-5D6E-409C-BE32-E72D297353CC}">
              <c16:uniqueId val="{00000008-2B2D-4E9F-9FCD-0C3CEE7FB9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c:v>
                </c:pt>
                <c:pt idx="3">
                  <c:v>17</c:v>
                </c:pt>
                <c:pt idx="6">
                  <c:v>0</c:v>
                </c:pt>
                <c:pt idx="9">
                  <c:v>0</c:v>
                </c:pt>
                <c:pt idx="12">
                  <c:v>0</c:v>
                </c:pt>
              </c:numCache>
            </c:numRef>
          </c:val>
          <c:extLst xmlns:c16r2="http://schemas.microsoft.com/office/drawing/2015/06/chart">
            <c:ext xmlns:c16="http://schemas.microsoft.com/office/drawing/2014/chart" uri="{C3380CC4-5D6E-409C-BE32-E72D297353CC}">
              <c16:uniqueId val="{00000009-2B2D-4E9F-9FCD-0C3CEE7FB9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4111</c:v>
                </c:pt>
                <c:pt idx="3">
                  <c:v>4308</c:v>
                </c:pt>
                <c:pt idx="6">
                  <c:v>4939</c:v>
                </c:pt>
                <c:pt idx="9">
                  <c:v>5473</c:v>
                </c:pt>
                <c:pt idx="12">
                  <c:v>5586</c:v>
                </c:pt>
              </c:numCache>
            </c:numRef>
          </c:val>
          <c:extLst xmlns:c16r2="http://schemas.microsoft.com/office/drawing/2015/06/chart">
            <c:ext xmlns:c16="http://schemas.microsoft.com/office/drawing/2014/chart" uri="{C3380CC4-5D6E-409C-BE32-E72D297353CC}">
              <c16:uniqueId val="{0000000A-2B2D-4E9F-9FCD-0C3CEE7FB9C4}"/>
            </c:ext>
          </c:extLst>
        </c:ser>
        <c:dLbls>
          <c:showLegendKey val="0"/>
          <c:showVal val="0"/>
          <c:showCatName val="0"/>
          <c:showSerName val="0"/>
          <c:showPercent val="0"/>
          <c:showBubbleSize val="0"/>
        </c:dLbls>
        <c:gapWidth val="100"/>
        <c:overlap val="100"/>
        <c:axId val="46688896"/>
        <c:axId val="4669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2314</c:v>
                </c:pt>
                <c:pt idx="2">
                  <c:v>#N/A</c:v>
                </c:pt>
                <c:pt idx="3">
                  <c:v>#N/A</c:v>
                </c:pt>
                <c:pt idx="4">
                  <c:v>2677</c:v>
                </c:pt>
                <c:pt idx="5">
                  <c:v>#N/A</c:v>
                </c:pt>
                <c:pt idx="6">
                  <c:v>#N/A</c:v>
                </c:pt>
                <c:pt idx="7">
                  <c:v>3258</c:v>
                </c:pt>
                <c:pt idx="8">
                  <c:v>#N/A</c:v>
                </c:pt>
                <c:pt idx="9">
                  <c:v>#N/A</c:v>
                </c:pt>
                <c:pt idx="10">
                  <c:v>3880</c:v>
                </c:pt>
                <c:pt idx="11">
                  <c:v>#N/A</c:v>
                </c:pt>
                <c:pt idx="12">
                  <c:v>#N/A</c:v>
                </c:pt>
                <c:pt idx="13">
                  <c:v>3540</c:v>
                </c:pt>
                <c:pt idx="14">
                  <c:v>#N/A</c:v>
                </c:pt>
              </c:numCache>
            </c:numRef>
          </c:val>
          <c:smooth val="0"/>
          <c:extLst xmlns:c16r2="http://schemas.microsoft.com/office/drawing/2015/06/chart">
            <c:ext xmlns:c16="http://schemas.microsoft.com/office/drawing/2014/chart" uri="{C3380CC4-5D6E-409C-BE32-E72D297353CC}">
              <c16:uniqueId val="{0000000B-2B2D-4E9F-9FCD-0C3CEE7FB9C4}"/>
            </c:ext>
          </c:extLst>
        </c:ser>
        <c:dLbls>
          <c:showLegendKey val="0"/>
          <c:showVal val="0"/>
          <c:showCatName val="0"/>
          <c:showSerName val="0"/>
          <c:showPercent val="0"/>
          <c:showBubbleSize val="0"/>
        </c:dLbls>
        <c:marker val="1"/>
        <c:smooth val="0"/>
        <c:axId val="46688896"/>
        <c:axId val="46695168"/>
      </c:lineChart>
      <c:catAx>
        <c:axId val="4668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695168"/>
        <c:crosses val="autoZero"/>
        <c:auto val="1"/>
        <c:lblAlgn val="ctr"/>
        <c:lblOffset val="100"/>
        <c:tickLblSkip val="1"/>
        <c:tickMarkSkip val="1"/>
        <c:noMultiLvlLbl val="0"/>
      </c:catAx>
      <c:valAx>
        <c:axId val="4669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8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528</c:v>
                </c:pt>
                <c:pt idx="1">
                  <c:v>726</c:v>
                </c:pt>
                <c:pt idx="2">
                  <c:v>927</c:v>
                </c:pt>
              </c:numCache>
            </c:numRef>
          </c:val>
          <c:extLst xmlns:c16r2="http://schemas.microsoft.com/office/drawing/2015/06/chart">
            <c:ext xmlns:c16="http://schemas.microsoft.com/office/drawing/2014/chart" uri="{C3380CC4-5D6E-409C-BE32-E72D297353CC}">
              <c16:uniqueId val="{00000000-856D-4D13-9B0C-9F0C5C0E5E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54</c:v>
                </c:pt>
                <c:pt idx="1">
                  <c:v>54</c:v>
                </c:pt>
                <c:pt idx="2">
                  <c:v>54</c:v>
                </c:pt>
              </c:numCache>
            </c:numRef>
          </c:val>
          <c:extLst xmlns:c16r2="http://schemas.microsoft.com/office/drawing/2015/06/chart">
            <c:ext xmlns:c16="http://schemas.microsoft.com/office/drawing/2014/chart" uri="{C3380CC4-5D6E-409C-BE32-E72D297353CC}">
              <c16:uniqueId val="{00000001-856D-4D13-9B0C-9F0C5C0E5E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3436</c:v>
                </c:pt>
                <c:pt idx="1">
                  <c:v>2019</c:v>
                </c:pt>
                <c:pt idx="2">
                  <c:v>2379</c:v>
                </c:pt>
              </c:numCache>
            </c:numRef>
          </c:val>
          <c:extLst xmlns:c16r2="http://schemas.microsoft.com/office/drawing/2015/06/chart">
            <c:ext xmlns:c16="http://schemas.microsoft.com/office/drawing/2014/chart" uri="{C3380CC4-5D6E-409C-BE32-E72D297353CC}">
              <c16:uniqueId val="{00000002-856D-4D13-9B0C-9F0C5C0E5E6B}"/>
            </c:ext>
          </c:extLst>
        </c:ser>
        <c:dLbls>
          <c:showLegendKey val="0"/>
          <c:showVal val="0"/>
          <c:showCatName val="0"/>
          <c:showSerName val="0"/>
          <c:showPercent val="0"/>
          <c:showBubbleSize val="0"/>
        </c:dLbls>
        <c:gapWidth val="120"/>
        <c:overlap val="100"/>
        <c:axId val="45801856"/>
        <c:axId val="45803392"/>
      </c:barChart>
      <c:catAx>
        <c:axId val="4580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803392"/>
        <c:crosses val="autoZero"/>
        <c:auto val="1"/>
        <c:lblAlgn val="ctr"/>
        <c:lblOffset val="100"/>
        <c:tickLblSkip val="1"/>
        <c:tickMarkSkip val="1"/>
        <c:noMultiLvlLbl val="0"/>
      </c:catAx>
      <c:valAx>
        <c:axId val="45803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80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{AAFDED96-5CA9-4AEF-B103-94B23146E9C9}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C62-40D3-A244-C96DE1B072F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{E371BB8F-A611-4D6F-BE77-61208F810430}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62-40D3-A244-C96DE1B072F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{56D0A58B-13DD-4237-AD6A-F5A2D52C66D7}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62-40D3-A244-C96DE1B072F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{2A72436F-327D-40C5-9006-120E2147C74A}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62-40D3-A244-C96DE1B072F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{A5B2F922-4FDC-42B5-973E-669D1663B788}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62-40D3-A244-C96DE1B072F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{81A875DF-9528-4A1E-926D-BAE56C214C50}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C62-40D3-A244-C96DE1B072F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{FDD6A5BE-0561-46B1-8C97-5BE7A8492E0D}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C62-40D3-A244-C96DE1B072F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{636F9B79-EA63-4BA4-BEFB-14E4150405C5}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C62-40D3-A244-C96DE1B072F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{C1D0EBE9-A660-4350-A326-2C07E253A9A3}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C62-40D3-A244-C96DE1B072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C62-40D3-A244-C96DE1B072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{5C99173B-5E38-46C3-98D6-FC3F60388C81}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C62-40D3-A244-C96DE1B072F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{832F4A02-1D9A-4126-BCEF-DCC13833BDEA}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62-40D3-A244-C96DE1B072F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{6AB9C744-49CC-4EE9-97AE-6EB0953201F7}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62-40D3-A244-C96DE1B072F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{81227AB1-7887-4E44-BA99-6362099F3FCA}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62-40D3-A244-C96DE1B072F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{EB250ED8-7803-4AB1-B6C0-543474F482EC}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62-40D3-A244-C96DE1B072F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{33988F9D-FF64-417C-A4C6-5371753ED9C5}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C62-40D3-A244-C96DE1B072F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{75BF65B4-0DA1-4D18-BF7A-5E1CBC223B42}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C62-40D3-A244-C96DE1B072F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{85FA191C-CCD4-4906-B482-6B53491277D9}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C62-40D3-A244-C96DE1B072F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{37ED06CC-1D73-4067-B8A0-CA5215E2DE5E}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C62-40D3-A244-C96DE1B072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CC62-40D3-A244-C96DE1B072F6}"/>
            </c:ext>
          </c:extLst>
        </c:ser>
        <c:dLbls>
          <c:showLegendKey val="0"/>
          <c:showVal val="1"/>
          <c:showCatName val="0"/>
          <c:showSerName val="0"/>
          <c:showPercent val="0"/>
          <c:showBubbleSize val="0"/>
        </c:dLbls>
        <c:axId val="107673088"/>
        <c:axId val="107675008"/>
      </c:scatterChart>
      <c:valAx>
        <c:axId val="1076730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675008"/>
        <c:crosses val="autoZero"/>
        <c:crossBetween val="midCat"/>
      </c:valAx>
      <c:valAx>
        <c:axId val="1076750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673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{C247516F-EC9D-4467-B7C0-9B1FE83BED82}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E76-4231-A28B-01451874F25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{7DEF4E2A-4F2F-4297-8FDE-DED7CEC84412}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76-4231-A28B-01451874F25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{4A7BEBA3-3913-4079-B4B4-269DC0CBC6CF}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76-4231-A28B-01451874F25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{C482611E-95AB-452C-9B15-C51832DEAE64}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76-4231-A28B-01451874F25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{C45A9F15-52E7-48F2-BD39-6C17074F6404}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76-4231-A28B-01451874F25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{4408EE68-D94A-4755-8065-ACBCF8CF0ECE}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E76-4231-A28B-01451874F25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{66E1A65C-0245-4D73-AF95-B5BC4C820A4E}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E76-4231-A28B-01451874F25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{76B84826-6DC0-4BC3-9D9F-E354EB5AFBE6}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E76-4231-A28B-01451874F25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{71DE3A50-5982-4A3D-920A-B6752FC6EFD8}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E76-4231-A28B-01451874F2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11.7</c:v>
                </c:pt>
                <c:pt idx="16">
                  <c:v>10.8</c:v>
                </c:pt>
                <c:pt idx="24">
                  <c:v>9.8000000000000007</c:v>
                </c:pt>
                <c:pt idx="32">
                  <c:v>9.3000000000000007</c:v>
                </c:pt>
              </c:numCache>
            </c:numRef>
          </c:xVal>
          <c:yVal>
            <c:numRef>
              <c:f>公会計指標分析・財政指標組合せ分析表!$BP$73:$DC$73</c:f>
              <c:numCache>
                <c:formatCode>#,##0.0;"▲ "#,##0.0</c:formatCode>
                <c:ptCount val="40"/>
                <c:pt idx="0">
                  <c:v>71.900000000000006</c:v>
                </c:pt>
                <c:pt idx="8">
                  <c:v>85.2</c:v>
                </c:pt>
                <c:pt idx="16">
                  <c:v>99.6</c:v>
                </c:pt>
                <c:pt idx="24">
                  <c:v>117.4</c:v>
                </c:pt>
                <c:pt idx="32">
                  <c:v>106</c:v>
                </c:pt>
              </c:numCache>
            </c:numRef>
          </c:yVal>
          <c:smooth val="0"/>
          <c:extLst xmlns:c16r2="http://schemas.microsoft.com/office/drawing/2015/06/chart">
            <c:ext xmlns:c16="http://schemas.microsoft.com/office/drawing/2014/chart" uri="{C3380CC4-5D6E-409C-BE32-E72D297353CC}">
              <c16:uniqueId val="{00000009-5E76-4231-A28B-01451874F2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{B0FDE6FC-754B-4B55-890B-83A9148FB9FB}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E76-4231-A28B-01451874F2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{9526E6A9-DE0F-460B-A04D-AEC5D2D80CD2}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76-4231-A28B-01451874F25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{8D9F43F7-DD1E-44C0-811C-56E8BD67CDAD}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76-4231-A28B-01451874F25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{86C55762-95AA-4B1D-B52D-F5475EFC93F0}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76-4231-A28B-01451874F25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{2A314405-158D-4C45-BD20-8B3FFB5390C5}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76-4231-A28B-01451874F25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{FE01F251-987A-4025-B7B6-63DEA9A75009}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E76-4231-A28B-01451874F252}"/>
                </c:ext>
              </c:extLst>
            </c:dLbl>
            <c:dLbl>
              <c:idx val="16"/>
              <c:layout>
                <c:manualLayout>
                  <c:x val="-2.6710997734770616E-2"/>
                  <c:y val="-7.71819711803560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{BB867BFE-2843-465A-9DB0-92292AD13EC8}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E76-4231-A28B-01451874F252}"/>
                </c:ext>
              </c:extLst>
            </c:dLbl>
            <c:dLbl>
              <c:idx val="24"/>
              <c:layout>
                <c:manualLayout>
                  <c:x val="-3.6684985503450687E-2"/>
                  <c:y val="-3.091875030395771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{B1215376-B7D2-4698-AAE8-259E78BA8DDA}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E76-4231-A28B-01451874F252}"/>
                </c:ext>
              </c:extLst>
            </c:dLbl>
            <c:dLbl>
              <c:idx val="32"/>
              <c:layout>
                <c:manualLayout>
                  <c:x val="-3.1697991619110633E-2"/>
                  <c:y val="-7.914887729149870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{01065160-8220-4524-ADDE-CDF4A106A6E6}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E76-4231-A28B-01451874F2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8.6999999999999993</c:v>
                </c:pt>
                <c:pt idx="24">
                  <c:v>8.6</c:v>
                </c:pt>
                <c:pt idx="32">
                  <c:v>8.5</c:v>
                </c:pt>
              </c:numCache>
            </c:numRef>
          </c:xVal>
          <c:yVal>
            <c:numRef>
              <c:f>公会計指標分析・財政指標組合せ分析表!$BP$77:$DC$77</c:f>
              <c:numCache>
                <c:formatCode>#,##0.0;"▲ "#,##0.0</c:formatCode>
                <c:ptCount val="40"/>
                <c:pt idx="0">
                  <c:v>18.899999999999999</c:v>
                </c:pt>
                <c:pt idx="8">
                  <c:v>10.199999999999999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5E76-4231-A28B-01451874F252}"/>
            </c:ext>
          </c:extLst>
        </c:ser>
        <c:dLbls>
          <c:showLegendKey val="0"/>
          <c:showVal val="1"/>
          <c:showCatName val="0"/>
          <c:showSerName val="0"/>
          <c:showPercent val="0"/>
          <c:showBubbleSize val="0"/>
        </c:dLbls>
        <c:axId val="135033984"/>
        <c:axId val="135035904"/>
      </c:scatterChart>
      <c:valAx>
        <c:axId val="135033984"/>
        <c:scaling>
          <c:orientation val="minMax"/>
          <c:max val="13.2"/>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035904"/>
        <c:crosses val="autoZero"/>
        <c:crossBetween val="midCat"/>
      </c:valAx>
      <c:valAx>
        <c:axId val="135035904"/>
        <c:scaling>
          <c:orientation val="minMax"/>
          <c:max val="1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03398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・元利償還金、組合等が起こした地方債の元利償還金に対する負担金等については、新規地方債の発行の抑制や公的資金補償金免除繰上償還の実施等により減少している。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・元利償還金は</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H28</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、Ｈ</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とも増加しているが、これは主に公共用地先行取得等事業債</a:t>
          </a:r>
          <a:r>
            <a:rPr lang="ja-JP" altLang="ja-JP" sz="1100" b="0" i="0" baseline="0">
              <a:solidFill>
                <a:schemeClr val="dk1"/>
              </a:solidFill>
              <a:effectLst/>
              <a:latin typeface="+mn-lt"/>
              <a:ea typeface="+mn-ea"/>
              <a:cs typeface="+mn-cs"/>
            </a:rPr>
            <a:t>（償還のための特定財源あ</a:t>
          </a:r>
          <a:r>
            <a:rPr lang="ja-JP" altLang="en-US" sz="1100" b="0" i="0" baseline="0">
              <a:solidFill>
                <a:schemeClr val="dk1"/>
              </a:solidFill>
              <a:effectLst/>
              <a:latin typeface="+mn-lt"/>
              <a:ea typeface="+mn-ea"/>
              <a:cs typeface="+mn-cs"/>
            </a:rPr>
            <a:t>り）</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に係るものである。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・債務負担行為に基づく支出額については、新規に債務負担行為を設定していないため減少している。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・算入公債費等については、臨時財政対策債の発行額が増加しているため、特に災害復旧費等に係る基準財政需要額が増加傾向にある。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今後も、普通建設事業は国の補助制度を最大限</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活用</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するとともに、事業の優先度、緊急性及び事業効果を</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検証</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し、事業の先送りや規模縮小を図り、地方債の発行を抑え、実質公債費比率（分子）の減少に努めていく。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・一般会計等に係る地方債の現在高については、</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H24</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まで</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7</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年連続で減少していたが、</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H25</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からは臨時財政対策債等の発行額の増加により現在高も増加している。また</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27</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年度からの設置した道路用地取得事業特別会計における公共用地先行取得</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等</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事業債等の増により、依然発行額が償還額を上回る状態が続いている。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・公営企業債等繰入見込額については、</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H25</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までは減少していたものの、</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H26</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において下水道事業（公共下水、集落排水）等で増加したため、全体の繰入見込額においても増加</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傾向にある。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・組合等負担等見込額について</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H27</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以降減少傾向にあり、</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H29</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においても</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小浜病院組合、敦賀美方消防組合で</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減少</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したため、全体の負担等見込額</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が減少した。</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・退職手当負担見込額については、定員適正化計画に基づき</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職員数の</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削減</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を進めているが</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H29</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においては職員数増のため、負担見込額は増加した。</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・充当可能基金については特定目的基金が多く、年度によって積立額、取崩額が大きく変動するため、安定していない。</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今後においても、普通建設事業は国の補助制度を最大限</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活用</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するとともに、事業の優先度、緊急性及び事業効果を</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検証</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し、事業の先送りや規模縮小</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、職員数のさらなる適正化</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を図り、地方債の発行を抑え、将来負担比率（分子）の減少に努めていく。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償却資産分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、市町村民税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法人割分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等の増収により財政調整基金に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千円積み立てたほか、特定目的基金では、企業誘致の推進に向け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232,969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千円、道路改良事業のために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千円を積み立てる等合計で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473,528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千円の造成を行った。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・基金処分では、特定目的基金おいて、エネルギー環境教育体験館の運営で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61,515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千円、公共施設の維持補修で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千円を取り崩す等合計で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千円の処分を行った。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・この結果、基金全体では、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561,003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・財政調整基金の残高は、標準財政規模の２０％を超えているため、決算上の剰余金は、特定目的基金への積み立てや、地方債の繰り上げ償還の財源とする方針である。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・電源立地地域対策交付金等の国庫支出金を原資とした特定目的基金については、第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次美浜町総合振興計画、美浜創生総合戦略のさらなる推進に向け、計画的に造成、処分を行う。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・企業誘致助成事業基金：誘致企業等に対する助成金等の交付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・高速増殖炉サイクル技術研究開発推進交付金事業基金：エネルギー環境教育体験館の運営経費に充当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・企業誘致助成事業基金：誘致企業への助成金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雇用促進奨励金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充当した一方で、今後の誘致活動に備え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232,969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・町道太田･上野線道路改良事業基金：町道太田･上野線の改良事業に向けて、新たな基金として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・町道太田･上野線道路改良事業基金：当該道路改良事業は平成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年度に完了予定のため、同年度末までに残高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千円を全額処分予定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・町道日向線道路改良事業基金：当該道路改良事業は平成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年度に完了予定のため、同年度末までに残高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千円を全額処分予定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固定資産税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償却資産分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、市町村民税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法人割分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等の増収による増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927,152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千円で標準財政規模の２０％を超えているため、決算上の剰余金は、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特定目的基金への積み立てや、地方債の繰り上げ償還の財源とする方針である。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・地方債の償還計画を踏まえ、決算上の剰余金による積み立てを検討している。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9,710
9,656
152.35
10,044,456
9,449,463
526,967
3,882,990
5,585,676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共用地先行取得等事業債、公共事業等債、公営住宅建設事業債等の発行増により将来負担額は増加傾向にある一方、類似団体と比較して人件費や補助費等が高い水準にあるため、債務償還可能年数も類似団体と比べると長く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職員</a:t>
          </a:r>
          <a:r>
            <a:rPr lang="ja-JP" altLang="en-US" sz="1100" b="0" i="0" baseline="0">
              <a:solidFill>
                <a:schemeClr val="dk1"/>
              </a:solidFill>
              <a:effectLst/>
              <a:latin typeface="+mn-lt"/>
              <a:ea typeface="+mn-ea"/>
              <a:cs typeface="+mn-cs"/>
            </a:rPr>
            <a:t>数</a:t>
          </a:r>
          <a:r>
            <a:rPr lang="ja-JP" altLang="ja-JP" sz="1100" b="0" i="0" baseline="0">
              <a:solidFill>
                <a:schemeClr val="dk1"/>
              </a:solidFill>
              <a:effectLst/>
              <a:latin typeface="+mn-lt"/>
              <a:ea typeface="+mn-ea"/>
              <a:cs typeface="+mn-cs"/>
            </a:rPr>
            <a:t>の削減</a:t>
          </a:r>
          <a:r>
            <a:rPr lang="ja-JP" altLang="en-US" sz="1100" b="0" i="0" baseline="0">
              <a:solidFill>
                <a:schemeClr val="dk1"/>
              </a:solidFill>
              <a:effectLst/>
              <a:latin typeface="+mn-lt"/>
              <a:ea typeface="+mn-ea"/>
              <a:cs typeface="+mn-cs"/>
            </a:rPr>
            <a:t>や、起債</a:t>
          </a:r>
          <a:r>
            <a:rPr lang="ja-JP" altLang="ja-JP" sz="1100" b="0" i="0" baseline="0">
              <a:solidFill>
                <a:schemeClr val="dk1"/>
              </a:solidFill>
              <a:effectLst/>
              <a:latin typeface="+mn-lt"/>
              <a:ea typeface="+mn-ea"/>
              <a:cs typeface="+mn-cs"/>
            </a:rPr>
            <a:t>額の抑制に努める。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7" name="テキスト ボックス 6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69" name="テキスト ボックス 6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1" name="テキスト ボックス 7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3" name="テキスト ボックス 7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77" name="直線コネクタ 76"/>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80"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81" name="直線コネクタ 80"/>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82"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83" name="フローチャート: 判断 82"/>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157692</xdr:rowOff>
    </xdr:from>
    <xdr:to>
      <xdr:col>76</xdr:col>
      <xdr:colOff>73025</xdr:colOff>
      <xdr:row>29</xdr:row>
      <xdr:rowOff>87842</xdr:rowOff>
    </xdr:to>
    <xdr:sp macro="" textlink="">
      <xdr:nvSpPr>
        <xdr:cNvPr id="89" name="楕円 88"/>
        <xdr:cNvSpPr/>
      </xdr:nvSpPr>
      <xdr:spPr>
        <a:xfrm>
          <a:off x="147447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9119</xdr:rowOff>
    </xdr:from>
    <xdr:ext cx="340478" cy="259045"/>
    <xdr:sp macro="" textlink="">
      <xdr:nvSpPr>
        <xdr:cNvPr id="90" name="債務償還可能年数該当値テキスト"/>
        <xdr:cNvSpPr txBox="1"/>
      </xdr:nvSpPr>
      <xdr:spPr>
        <a:xfrm>
          <a:off x="14846300" y="5581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9,710
9,656
152.35
10,044,456
9,449,463
526,967
3,882,990
5,585,676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9,710
9,656
152.35
10,044,456
9,449,463
526,967
3,882,990
5,585,676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9,710
9,656
152.35
10,044,456
9,449,463
526,967
3,882,990
5,585,676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ts val="15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原子力発電所の立地により固定資産税等の税収入が大きいため、類似団体平均値を上回っているが、電力事業者の業績や設備投資の状況により税収入が大きく変動するため安定した財政運営に苦慮している。今後も、町税等の滞納額の圧縮や更なる徴収業務の強化に取り組むとともに、地域産業の振興や企業の誘致による税源の確保等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138491</xdr:rowOff>
    </xdr:from>
    <xdr:to>
      <xdr:col>23</xdr:col>
      <xdr:colOff>133350</xdr:colOff>
      <xdr:row>40</xdr:row>
      <xdr:rowOff>161472</xdr:rowOff>
    </xdr:to>
    <xdr:cxnSp macro="">
      <xdr:nvCxnSpPr>
        <xdr:cNvPr id="70" name="直線コネクタ 69"/>
        <xdr:cNvCxnSpPr/>
      </xdr:nvCxnSpPr>
      <xdr:spPr>
        <a:xfrm flipV="1">
          <a:off x="4114800" y="699649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40</xdr:row>
      <xdr:rowOff>161472</xdr:rowOff>
    </xdr:to>
    <xdr:cxnSp macro="">
      <xdr:nvCxnSpPr>
        <xdr:cNvPr id="73" name="直線コネクタ 72"/>
        <xdr:cNvCxnSpPr/>
      </xdr:nvCxnSpPr>
      <xdr:spPr>
        <a:xfrm>
          <a:off x="3225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115509</xdr:rowOff>
    </xdr:from>
    <xdr:to>
      <xdr:col>15</xdr:col>
      <xdr:colOff>82550</xdr:colOff>
      <xdr:row>40</xdr:row>
      <xdr:rowOff>161472</xdr:rowOff>
    </xdr:to>
    <xdr:cxnSp macro="">
      <xdr:nvCxnSpPr>
        <xdr:cNvPr id="76" name="直線コネクタ 75"/>
        <xdr:cNvCxnSpPr/>
      </xdr:nvCxnSpPr>
      <xdr:spPr>
        <a:xfrm>
          <a:off x="2336800" y="69735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81038</xdr:rowOff>
    </xdr:from>
    <xdr:to>
      <xdr:col>11</xdr:col>
      <xdr:colOff>31750</xdr:colOff>
      <xdr:row>40</xdr:row>
      <xdr:rowOff>115509</xdr:rowOff>
    </xdr:to>
    <xdr:cxnSp macro="">
      <xdr:nvCxnSpPr>
        <xdr:cNvPr id="79" name="直線コネクタ 78"/>
        <xdr:cNvCxnSpPr/>
      </xdr:nvCxnSpPr>
      <xdr:spPr>
        <a:xfrm>
          <a:off x="1447800" y="693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87691</xdr:rowOff>
    </xdr:from>
    <xdr:to>
      <xdr:col>23</xdr:col>
      <xdr:colOff>184150</xdr:colOff>
      <xdr:row>41</xdr:row>
      <xdr:rowOff>17841</xdr:rowOff>
    </xdr:to>
    <xdr:sp macro="" textlink="">
      <xdr:nvSpPr>
        <xdr:cNvPr id="89" name="楕円 88"/>
        <xdr:cNvSpPr/>
      </xdr:nvSpPr>
      <xdr:spPr>
        <a:xfrm>
          <a:off x="4902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104218</xdr:rowOff>
    </xdr:from>
    <xdr:ext cx="762000" cy="259045"/>
    <xdr:sp macro="" textlink="">
      <xdr:nvSpPr>
        <xdr:cNvPr id="90" name="財政力該当値テキスト"/>
        <xdr:cNvSpPr txBox="1"/>
      </xdr:nvSpPr>
      <xdr:spPr>
        <a:xfrm>
          <a:off x="5041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1" name="楕円 90"/>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2" name="テキスト ボックス 91"/>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3" name="楕円 92"/>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4" name="テキスト ボックス 93"/>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64709</xdr:rowOff>
    </xdr:from>
    <xdr:to>
      <xdr:col>11</xdr:col>
      <xdr:colOff>82550</xdr:colOff>
      <xdr:row>40</xdr:row>
      <xdr:rowOff>166309</xdr:rowOff>
    </xdr:to>
    <xdr:sp macro="" textlink="">
      <xdr:nvSpPr>
        <xdr:cNvPr id="95" name="楕円 94"/>
        <xdr:cNvSpPr/>
      </xdr:nvSpPr>
      <xdr:spPr>
        <a:xfrm>
          <a:off x="2286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5036</xdr:rowOff>
    </xdr:from>
    <xdr:ext cx="762000" cy="259045"/>
    <xdr:sp macro="" textlink="">
      <xdr:nvSpPr>
        <xdr:cNvPr id="96" name="テキスト ボックス 95"/>
        <xdr:cNvSpPr txBox="1"/>
      </xdr:nvSpPr>
      <xdr:spPr>
        <a:xfrm>
          <a:off x="1955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30238</xdr:rowOff>
    </xdr:from>
    <xdr:to>
      <xdr:col>7</xdr:col>
      <xdr:colOff>31750</xdr:colOff>
      <xdr:row>40</xdr:row>
      <xdr:rowOff>131838</xdr:rowOff>
    </xdr:to>
    <xdr:sp macro="" textlink="">
      <xdr:nvSpPr>
        <xdr:cNvPr id="97" name="楕円 96"/>
        <xdr:cNvSpPr/>
      </xdr:nvSpPr>
      <xdr:spPr>
        <a:xfrm>
          <a:off x="1397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142015</xdr:rowOff>
    </xdr:from>
    <xdr:ext cx="762000" cy="259045"/>
    <xdr:sp macro="" textlink="">
      <xdr:nvSpPr>
        <xdr:cNvPr id="98" name="テキスト ボックス 97"/>
        <xdr:cNvSpPr txBox="1"/>
      </xdr:nvSpPr>
      <xdr:spPr>
        <a:xfrm>
          <a:off x="1066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mn-lt"/>
              <a:ea typeface="ＭＳ Ｐゴシック"/>
              <a:cs typeface="+mn-cs"/>
            </a:rPr>
            <a:t>　</a:t>
          </a:r>
          <a:r>
            <a:rPr kumimoji="0" lang="en-US" altLang="ja-JP" sz="1050" b="0" i="0" u="none" strike="noStrike" kern="0" cap="none" spc="0" normalizeH="0" baseline="0" noProof="0">
              <a:ln>
                <a:noFill/>
              </a:ln>
              <a:solidFill>
                <a:prstClr val="black"/>
              </a:solidFill>
              <a:effectLst/>
              <a:uLnTx/>
              <a:uFillTx/>
              <a:latin typeface="+mn-lt"/>
              <a:ea typeface="ＭＳ Ｐゴシック"/>
              <a:cs typeface="+mn-cs"/>
            </a:rPr>
            <a:t>25</a:t>
          </a:r>
          <a:r>
            <a:rPr kumimoji="0" lang="ja-JP" altLang="ja-JP" sz="1050" b="0" i="0" u="none" strike="noStrike" kern="0" cap="none" spc="0" normalizeH="0" baseline="0" noProof="0">
              <a:ln>
                <a:noFill/>
              </a:ln>
              <a:solidFill>
                <a:prstClr val="black"/>
              </a:solidFill>
              <a:effectLst/>
              <a:uLnTx/>
              <a:uFillTx/>
              <a:latin typeface="+mn-lt"/>
              <a:ea typeface="ＭＳ Ｐゴシック"/>
              <a:cs typeface="+mn-cs"/>
            </a:rPr>
            <a:t>年度は普通交付税や臨時財政対策債の増加により</a:t>
          </a:r>
          <a:r>
            <a:rPr kumimoji="0" lang="en-US" altLang="ja-JP" sz="1050" b="0" i="0" u="none" strike="noStrike" kern="0" cap="none" spc="0" normalizeH="0" baseline="0" noProof="0">
              <a:ln>
                <a:noFill/>
              </a:ln>
              <a:solidFill>
                <a:prstClr val="black"/>
              </a:solidFill>
              <a:effectLst/>
              <a:uLnTx/>
              <a:uFillTx/>
              <a:latin typeface="+mn-lt"/>
              <a:ea typeface="ＭＳ Ｐゴシック"/>
              <a:cs typeface="+mn-cs"/>
            </a:rPr>
            <a:t>24</a:t>
          </a:r>
          <a:r>
            <a:rPr kumimoji="0" lang="ja-JP" altLang="ja-JP" sz="1050" b="0" i="0" u="none" strike="noStrike" kern="0" cap="none" spc="0" normalizeH="0" baseline="0" noProof="0">
              <a:ln>
                <a:noFill/>
              </a:ln>
              <a:solidFill>
                <a:prstClr val="black"/>
              </a:solidFill>
              <a:effectLst/>
              <a:uLnTx/>
              <a:uFillTx/>
              <a:latin typeface="+mn-lt"/>
              <a:ea typeface="ＭＳ Ｐゴシック"/>
              <a:cs typeface="+mn-cs"/>
            </a:rPr>
            <a:t>年度に比べ</a:t>
          </a:r>
          <a:r>
            <a:rPr kumimoji="0" lang="en-US" altLang="ja-JP" sz="1050" b="0" i="0" u="none" strike="noStrike" kern="0" cap="none" spc="0" normalizeH="0" baseline="0" noProof="0">
              <a:ln>
                <a:noFill/>
              </a:ln>
              <a:solidFill>
                <a:prstClr val="black"/>
              </a:solidFill>
              <a:effectLst/>
              <a:uLnTx/>
              <a:uFillTx/>
              <a:latin typeface="+mn-lt"/>
              <a:ea typeface="ＭＳ Ｐゴシック"/>
              <a:cs typeface="+mn-cs"/>
            </a:rPr>
            <a:t>12.3</a:t>
          </a:r>
          <a:r>
            <a:rPr kumimoji="0" lang="ja-JP" altLang="ja-JP" sz="1050" b="0" i="0" u="none" strike="noStrike" kern="0" cap="none" spc="0" normalizeH="0" baseline="0" noProof="0">
              <a:ln>
                <a:noFill/>
              </a:ln>
              <a:solidFill>
                <a:prstClr val="black"/>
              </a:solidFill>
              <a:effectLst/>
              <a:uLnTx/>
              <a:uFillTx/>
              <a:latin typeface="+mn-lt"/>
              <a:ea typeface="ＭＳ Ｐゴシック"/>
              <a:cs typeface="+mn-cs"/>
            </a:rPr>
            <a:t>ポイント下回る</a:t>
          </a:r>
          <a:r>
            <a:rPr kumimoji="0" lang="en-US" altLang="ja-JP" sz="1050" b="0" i="0" u="none" strike="noStrike" kern="0" cap="none" spc="0" normalizeH="0" baseline="0" noProof="0">
              <a:ln>
                <a:noFill/>
              </a:ln>
              <a:solidFill>
                <a:prstClr val="black"/>
              </a:solidFill>
              <a:effectLst/>
              <a:uLnTx/>
              <a:uFillTx/>
              <a:latin typeface="+mn-lt"/>
              <a:ea typeface="ＭＳ Ｐゴシック"/>
              <a:cs typeface="+mn-cs"/>
            </a:rPr>
            <a:t>89.3%</a:t>
          </a:r>
          <a:r>
            <a:rPr kumimoji="0" lang="ja-JP" altLang="ja-JP" sz="1050" b="0" i="0" u="none" strike="noStrike" kern="0" cap="none" spc="0" normalizeH="0" baseline="0" noProof="0">
              <a:ln>
                <a:noFill/>
              </a:ln>
              <a:solidFill>
                <a:prstClr val="black"/>
              </a:solidFill>
              <a:effectLst/>
              <a:uLnTx/>
              <a:uFillTx/>
              <a:latin typeface="+mn-lt"/>
              <a:ea typeface="ＭＳ Ｐゴシック"/>
              <a:cs typeface="+mn-cs"/>
            </a:rPr>
            <a:t>となった。しかし、</a:t>
          </a:r>
          <a:r>
            <a:rPr kumimoji="0" lang="en-US" altLang="ja-JP" sz="1050" b="0" i="0" u="none" strike="noStrike" kern="0" cap="none" spc="0" normalizeH="0" baseline="0" noProof="0">
              <a:ln>
                <a:noFill/>
              </a:ln>
              <a:solidFill>
                <a:prstClr val="black"/>
              </a:solidFill>
              <a:effectLst/>
              <a:uLnTx/>
              <a:uFillTx/>
              <a:latin typeface="+mn-lt"/>
              <a:ea typeface="ＭＳ Ｐゴシック"/>
              <a:cs typeface="+mn-cs"/>
            </a:rPr>
            <a:t>26</a:t>
          </a:r>
          <a:r>
            <a:rPr kumimoji="0" lang="ja-JP" altLang="ja-JP" sz="1050" b="0" i="0" u="none" strike="noStrike" kern="0" cap="none" spc="0" normalizeH="0" baseline="0" noProof="0">
              <a:ln>
                <a:noFill/>
              </a:ln>
              <a:solidFill>
                <a:prstClr val="black"/>
              </a:solidFill>
              <a:effectLst/>
              <a:uLnTx/>
              <a:uFillTx/>
              <a:latin typeface="+mn-lt"/>
              <a:ea typeface="ＭＳ Ｐゴシック"/>
              <a:cs typeface="+mn-cs"/>
            </a:rPr>
            <a:t>年度では物件費、補助費等の増加により、</a:t>
          </a:r>
          <a:r>
            <a:rPr kumimoji="0" lang="en-US" altLang="ja-JP" sz="1050" b="0" i="0" u="none" strike="noStrike" kern="0" cap="none" spc="0" normalizeH="0" baseline="0" noProof="0">
              <a:ln>
                <a:noFill/>
              </a:ln>
              <a:solidFill>
                <a:prstClr val="black"/>
              </a:solidFill>
              <a:effectLst/>
              <a:uLnTx/>
              <a:uFillTx/>
              <a:latin typeface="+mn-lt"/>
              <a:ea typeface="ＭＳ Ｐゴシック"/>
              <a:cs typeface="+mn-cs"/>
            </a:rPr>
            <a:t>25</a:t>
          </a:r>
          <a:r>
            <a:rPr kumimoji="0" lang="ja-JP" altLang="ja-JP" sz="1050" b="0" i="0" u="none" strike="noStrike" kern="0" cap="none" spc="0" normalizeH="0" baseline="0" noProof="0">
              <a:ln>
                <a:noFill/>
              </a:ln>
              <a:solidFill>
                <a:prstClr val="black"/>
              </a:solidFill>
              <a:effectLst/>
              <a:uLnTx/>
              <a:uFillTx/>
              <a:latin typeface="+mn-lt"/>
              <a:ea typeface="ＭＳ Ｐゴシック"/>
              <a:cs typeface="+mn-cs"/>
            </a:rPr>
            <a:t>年度に比べ</a:t>
          </a:r>
          <a:r>
            <a:rPr kumimoji="0" lang="en-US" altLang="ja-JP" sz="1050" b="0" i="0" u="none" strike="noStrike" kern="0" cap="none" spc="0" normalizeH="0" baseline="0" noProof="0">
              <a:ln>
                <a:noFill/>
              </a:ln>
              <a:solidFill>
                <a:prstClr val="black"/>
              </a:solidFill>
              <a:effectLst/>
              <a:uLnTx/>
              <a:uFillTx/>
              <a:latin typeface="+mn-lt"/>
              <a:ea typeface="ＭＳ Ｐゴシック"/>
              <a:cs typeface="+mn-cs"/>
            </a:rPr>
            <a:t>3.7</a:t>
          </a:r>
          <a:r>
            <a:rPr kumimoji="0" lang="ja-JP" altLang="ja-JP" sz="1050" b="0" i="0" u="none" strike="noStrike" kern="0" cap="none" spc="0" normalizeH="0" baseline="0" noProof="0">
              <a:ln>
                <a:noFill/>
              </a:ln>
              <a:solidFill>
                <a:prstClr val="black"/>
              </a:solidFill>
              <a:effectLst/>
              <a:uLnTx/>
              <a:uFillTx/>
              <a:latin typeface="+mn-lt"/>
              <a:ea typeface="ＭＳ Ｐゴシック"/>
              <a:cs typeface="+mn-cs"/>
            </a:rPr>
            <a:t>ポイント上回る</a:t>
          </a:r>
          <a:r>
            <a:rPr kumimoji="0" lang="en-US" altLang="ja-JP" sz="1050" b="0" i="0" u="none" strike="noStrike" kern="0" cap="none" spc="0" normalizeH="0" baseline="0" noProof="0">
              <a:ln>
                <a:noFill/>
              </a:ln>
              <a:solidFill>
                <a:prstClr val="black"/>
              </a:solidFill>
              <a:effectLst/>
              <a:uLnTx/>
              <a:uFillTx/>
              <a:latin typeface="+mn-lt"/>
              <a:ea typeface="ＭＳ Ｐゴシック"/>
              <a:cs typeface="+mn-cs"/>
            </a:rPr>
            <a:t>93.0</a:t>
          </a:r>
          <a:r>
            <a:rPr kumimoji="0" lang="ja-JP" altLang="ja-JP" sz="1050" b="0" i="0" u="none" strike="noStrike" kern="0" cap="none" spc="0" normalizeH="0" baseline="0" noProof="0">
              <a:ln>
                <a:noFill/>
              </a:ln>
              <a:solidFill>
                <a:prstClr val="black"/>
              </a:solidFill>
              <a:effectLst/>
              <a:uLnTx/>
              <a:uFillTx/>
              <a:latin typeface="+mn-lt"/>
              <a:ea typeface="ＭＳ Ｐゴシック"/>
              <a:cs typeface="+mn-cs"/>
            </a:rPr>
            <a:t>％ととなった。</a:t>
          </a:r>
          <a:r>
            <a:rPr kumimoji="0" lang="en-US" altLang="ja-JP" sz="1050" b="0" i="0" u="none" strike="noStrike" kern="0" cap="none" spc="0" normalizeH="0" baseline="0" noProof="0">
              <a:ln>
                <a:noFill/>
              </a:ln>
              <a:solidFill>
                <a:prstClr val="black"/>
              </a:solidFill>
              <a:effectLst/>
              <a:uLnTx/>
              <a:uFillTx/>
              <a:latin typeface="+mn-lt"/>
              <a:ea typeface="ＭＳ Ｐゴシック"/>
              <a:cs typeface="+mn-cs"/>
            </a:rPr>
            <a:t>28</a:t>
          </a:r>
          <a:r>
            <a:rPr kumimoji="0" lang="ja-JP" altLang="ja-JP" sz="1050" b="0" i="0" u="none" strike="noStrike" kern="0" cap="none" spc="0" normalizeH="0" baseline="0" noProof="0">
              <a:ln>
                <a:noFill/>
              </a:ln>
              <a:solidFill>
                <a:prstClr val="black"/>
              </a:solidFill>
              <a:effectLst/>
              <a:uLnTx/>
              <a:uFillTx/>
              <a:latin typeface="+mn-lt"/>
              <a:ea typeface="ＭＳ Ｐゴシック"/>
              <a:cs typeface="+mn-cs"/>
            </a:rPr>
            <a:t>年度は経常経費充当一般財源等が地方税等で増加したことから、前年度を</a:t>
          </a:r>
          <a:r>
            <a:rPr kumimoji="0" lang="en-US" altLang="ja-JP" sz="1050" b="0" i="0" u="none" strike="noStrike" kern="0" cap="none" spc="0" normalizeH="0" baseline="0" noProof="0">
              <a:ln>
                <a:noFill/>
              </a:ln>
              <a:solidFill>
                <a:prstClr val="black"/>
              </a:solidFill>
              <a:effectLst/>
              <a:uLnTx/>
              <a:uFillTx/>
              <a:latin typeface="+mn-lt"/>
              <a:ea typeface="ＭＳ Ｐゴシック"/>
              <a:cs typeface="+mn-cs"/>
            </a:rPr>
            <a:t>1.2</a:t>
          </a:r>
          <a:r>
            <a:rPr kumimoji="0" lang="ja-JP" altLang="ja-JP" sz="1050" b="0" i="0" u="none" strike="noStrike" kern="0" cap="none" spc="0" normalizeH="0" baseline="0" noProof="0">
              <a:ln>
                <a:noFill/>
              </a:ln>
              <a:solidFill>
                <a:prstClr val="black"/>
              </a:solidFill>
              <a:effectLst/>
              <a:uLnTx/>
              <a:uFillTx/>
              <a:latin typeface="+mn-lt"/>
              <a:ea typeface="ＭＳ Ｐゴシック"/>
              <a:cs typeface="+mn-cs"/>
            </a:rPr>
            <a:t>ポイント下回る</a:t>
          </a:r>
          <a:r>
            <a:rPr kumimoji="0" lang="en-US" altLang="ja-JP" sz="1050" b="0" i="0" u="none" strike="noStrike" kern="0" cap="none" spc="0" normalizeH="0" baseline="0" noProof="0">
              <a:ln>
                <a:noFill/>
              </a:ln>
              <a:solidFill>
                <a:prstClr val="black"/>
              </a:solidFill>
              <a:effectLst/>
              <a:uLnTx/>
              <a:uFillTx/>
              <a:latin typeface="+mn-lt"/>
              <a:ea typeface="ＭＳ Ｐゴシック"/>
              <a:cs typeface="+mn-cs"/>
            </a:rPr>
            <a:t>88.8</a:t>
          </a:r>
          <a:r>
            <a:rPr kumimoji="0" lang="ja-JP" altLang="ja-JP" sz="1050" b="0" i="0" u="none" strike="noStrike" kern="0" cap="none" spc="0" normalizeH="0" baseline="0" noProof="0">
              <a:ln>
                <a:noFill/>
              </a:ln>
              <a:solidFill>
                <a:prstClr val="black"/>
              </a:solidFill>
              <a:effectLst/>
              <a:uLnTx/>
              <a:uFillTx/>
              <a:latin typeface="+mn-lt"/>
              <a:ea typeface="ＭＳ Ｐゴシック"/>
              <a:cs typeface="+mn-cs"/>
            </a:rPr>
            <a:t>％となった。</a:t>
          </a:r>
          <a:r>
            <a:rPr kumimoji="0" lang="en-US" altLang="ja-JP" sz="1050" b="0" i="0" u="none" strike="noStrike" kern="0" cap="none" spc="0" normalizeH="0" baseline="0" noProof="0">
              <a:ln>
                <a:noFill/>
              </a:ln>
              <a:solidFill>
                <a:prstClr val="black"/>
              </a:solidFill>
              <a:effectLst/>
              <a:uLnTx/>
              <a:uFillTx/>
              <a:latin typeface="+mn-lt"/>
              <a:ea typeface="ＭＳ Ｐゴシック"/>
              <a:cs typeface="+mn-cs"/>
            </a:rPr>
            <a:t>29</a:t>
          </a:r>
          <a:r>
            <a:rPr kumimoji="0" lang="ja-JP" altLang="en-US" sz="1050" b="0" i="0" u="none" strike="noStrike" kern="0" cap="none" spc="0" normalizeH="0" baseline="0" noProof="0">
              <a:ln>
                <a:noFill/>
              </a:ln>
              <a:solidFill>
                <a:prstClr val="black"/>
              </a:solidFill>
              <a:effectLst/>
              <a:uLnTx/>
              <a:uFillTx/>
              <a:latin typeface="+mn-lt"/>
              <a:ea typeface="ＭＳ Ｐゴシック"/>
              <a:cs typeface="+mn-cs"/>
            </a:rPr>
            <a:t>年度は、地方税の増収により経常一般財源等総額が増加したが、物件費、扶助費等の増額により経常経費充当一般財源等も増加した。全体としては、経常経費充当一般財源等の増加幅が上回ったため、前年より</a:t>
          </a:r>
          <a:r>
            <a:rPr kumimoji="0" lang="en-US" altLang="ja-JP" sz="1050" b="0" i="0" u="none" strike="noStrike" kern="0" cap="none" spc="0" normalizeH="0" baseline="0" noProof="0">
              <a:ln>
                <a:noFill/>
              </a:ln>
              <a:solidFill>
                <a:prstClr val="black"/>
              </a:solidFill>
              <a:effectLst/>
              <a:uLnTx/>
              <a:uFillTx/>
              <a:latin typeface="+mn-lt"/>
              <a:ea typeface="ＭＳ Ｐゴシック"/>
              <a:cs typeface="+mn-cs"/>
            </a:rPr>
            <a:t>1.9</a:t>
          </a:r>
          <a:r>
            <a:rPr kumimoji="0" lang="ja-JP" altLang="en-US" sz="1050" b="0" i="0" u="none" strike="noStrike" kern="0" cap="none" spc="0" normalizeH="0" baseline="0" noProof="0">
              <a:ln>
                <a:noFill/>
              </a:ln>
              <a:solidFill>
                <a:prstClr val="black"/>
              </a:solidFill>
              <a:effectLst/>
              <a:uLnTx/>
              <a:uFillTx/>
              <a:latin typeface="+mn-lt"/>
              <a:ea typeface="ＭＳ Ｐゴシック"/>
              <a:cs typeface="+mn-cs"/>
            </a:rPr>
            <a:t>ポイント下回る</a:t>
          </a:r>
          <a:r>
            <a:rPr kumimoji="0" lang="en-US" altLang="ja-JP" sz="1050" b="0" i="0" u="none" strike="noStrike" kern="0" cap="none" spc="0" normalizeH="0" baseline="0" noProof="0">
              <a:ln>
                <a:noFill/>
              </a:ln>
              <a:solidFill>
                <a:prstClr val="black"/>
              </a:solidFill>
              <a:effectLst/>
              <a:uLnTx/>
              <a:uFillTx/>
              <a:latin typeface="+mn-lt"/>
              <a:ea typeface="ＭＳ Ｐゴシック"/>
              <a:cs typeface="+mn-cs"/>
            </a:rPr>
            <a:t>90.7%</a:t>
          </a:r>
          <a:r>
            <a:rPr kumimoji="0" lang="ja-JP" altLang="en-US" sz="1050" b="0" i="0" u="none" strike="noStrike" kern="0" cap="none" spc="0" normalizeH="0" baseline="0" noProof="0">
              <a:ln>
                <a:noFill/>
              </a:ln>
              <a:solidFill>
                <a:prstClr val="black"/>
              </a:solidFill>
              <a:effectLst/>
              <a:uLnTx/>
              <a:uFillTx/>
              <a:latin typeface="+mn-lt"/>
              <a:ea typeface="ＭＳ Ｐゴシック"/>
              <a:cs typeface="+mn-cs"/>
            </a:rPr>
            <a:t>となった。</a:t>
          </a:r>
          <a:endParaRPr kumimoji="0" lang="ja-JP" altLang="ja-JP" sz="105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050" b="0" i="0" u="none" strike="noStrike" kern="0" cap="none" spc="0" normalizeH="0" baseline="0" noProof="0">
              <a:ln>
                <a:noFill/>
              </a:ln>
              <a:solidFill>
                <a:prstClr val="black"/>
              </a:solidFill>
              <a:effectLst/>
              <a:uLnTx/>
              <a:uFillTx/>
              <a:latin typeface="+mn-lt"/>
              <a:ea typeface="ＭＳ Ｐゴシック"/>
              <a:cs typeface="+mn-cs"/>
            </a:rPr>
            <a:t>　類似団体平均値</a:t>
          </a:r>
          <a:r>
            <a:rPr kumimoji="0" lang="ja-JP" altLang="en-US" sz="1050" b="0" i="0" u="none" strike="noStrike" kern="0" cap="none" spc="0" normalizeH="0" baseline="0" noProof="0">
              <a:ln>
                <a:noFill/>
              </a:ln>
              <a:solidFill>
                <a:prstClr val="black"/>
              </a:solidFill>
              <a:effectLst/>
              <a:uLnTx/>
              <a:uFillTx/>
              <a:latin typeface="+mn-lt"/>
              <a:ea typeface="ＭＳ Ｐゴシック"/>
              <a:cs typeface="+mn-cs"/>
            </a:rPr>
            <a:t>に近い</a:t>
          </a:r>
          <a:r>
            <a:rPr kumimoji="0" lang="ja-JP" altLang="ja-JP" sz="1050" b="0" i="0" u="none" strike="noStrike" kern="0" cap="none" spc="0" normalizeH="0" baseline="0" noProof="0">
              <a:ln>
                <a:noFill/>
              </a:ln>
              <a:solidFill>
                <a:prstClr val="black"/>
              </a:solidFill>
              <a:effectLst/>
              <a:uLnTx/>
              <a:uFillTx/>
              <a:latin typeface="+mn-lt"/>
              <a:ea typeface="ＭＳ Ｐゴシック"/>
              <a:cs typeface="+mn-cs"/>
            </a:rPr>
            <a:t>数値となって</a:t>
          </a:r>
          <a:r>
            <a:rPr kumimoji="0" lang="ja-JP" altLang="en-US" sz="1050" b="0" i="0" u="none" strike="noStrike" kern="0" cap="none" spc="0" normalizeH="0" baseline="0" noProof="0">
              <a:ln>
                <a:noFill/>
              </a:ln>
              <a:solidFill>
                <a:prstClr val="black"/>
              </a:solidFill>
              <a:effectLst/>
              <a:uLnTx/>
              <a:uFillTx/>
              <a:latin typeface="+mn-lt"/>
              <a:ea typeface="ＭＳ Ｐゴシック"/>
              <a:cs typeface="+mn-cs"/>
            </a:rPr>
            <a:t>きて</a:t>
          </a:r>
          <a:r>
            <a:rPr kumimoji="0" lang="ja-JP" altLang="ja-JP" sz="1050" b="0" i="0" u="none" strike="noStrike" kern="0" cap="none" spc="0" normalizeH="0" baseline="0" noProof="0">
              <a:ln>
                <a:noFill/>
              </a:ln>
              <a:solidFill>
                <a:prstClr val="black"/>
              </a:solidFill>
              <a:effectLst/>
              <a:uLnTx/>
              <a:uFillTx/>
              <a:latin typeface="+mn-lt"/>
              <a:ea typeface="ＭＳ Ｐゴシック"/>
              <a:cs typeface="+mn-cs"/>
            </a:rPr>
            <a:t>おり、</a:t>
          </a:r>
          <a:r>
            <a:rPr kumimoji="0" lang="ja-JP" altLang="en-US" sz="1050" b="0" i="0" u="none" strike="noStrike" kern="0" cap="none" spc="0" normalizeH="0" baseline="0" noProof="0">
              <a:ln>
                <a:noFill/>
              </a:ln>
              <a:solidFill>
                <a:prstClr val="black"/>
              </a:solidFill>
              <a:effectLst/>
              <a:uLnTx/>
              <a:uFillTx/>
              <a:latin typeface="+mn-lt"/>
              <a:ea typeface="ＭＳ Ｐゴシック"/>
              <a:cs typeface="+mn-cs"/>
            </a:rPr>
            <a:t>引き続き</a:t>
          </a:r>
          <a:r>
            <a:rPr kumimoji="0" lang="ja-JP" altLang="ja-JP" sz="1050" b="0" i="0" u="none" strike="noStrike" kern="0" cap="none" spc="0" normalizeH="0" baseline="0" noProof="0">
              <a:ln>
                <a:noFill/>
              </a:ln>
              <a:solidFill>
                <a:prstClr val="black"/>
              </a:solidFill>
              <a:effectLst/>
              <a:uLnTx/>
              <a:uFillTx/>
              <a:latin typeface="+mn-lt"/>
              <a:ea typeface="ＭＳ Ｐゴシック"/>
              <a:cs typeface="+mn-cs"/>
            </a:rPr>
            <a:t>定員管理の適正化計画に基づいた職員の削減をはじめ、行政評価システム等の地域経営手法を取り入れながら経常経費の歳出削減を図る。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65</xdr:row>
      <xdr:rowOff>81069</xdr:rowOff>
    </xdr:to>
    <xdr:cxnSp macro="">
      <xdr:nvCxnSpPr>
        <xdr:cNvPr id="133" name="直線コネクタ 132"/>
        <xdr:cNvCxnSpPr/>
      </xdr:nvCxnSpPr>
      <xdr:spPr>
        <a:xfrm>
          <a:off x="4114800" y="11148906"/>
          <a:ext cx="8382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52917</xdr:rowOff>
    </xdr:to>
    <xdr:cxnSp macro="">
      <xdr:nvCxnSpPr>
        <xdr:cNvPr id="136" name="直線コネクタ 135"/>
        <xdr:cNvCxnSpPr/>
      </xdr:nvCxnSpPr>
      <xdr:spPr>
        <a:xfrm flipV="1">
          <a:off x="3225800" y="1114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52917</xdr:rowOff>
    </xdr:from>
    <xdr:to>
      <xdr:col>15</xdr:col>
      <xdr:colOff>82550</xdr:colOff>
      <xdr:row>66</xdr:row>
      <xdr:rowOff>2117</xdr:rowOff>
    </xdr:to>
    <xdr:cxnSp macro="">
      <xdr:nvCxnSpPr>
        <xdr:cNvPr id="139" name="直線コネクタ 138"/>
        <xdr:cNvCxnSpPr/>
      </xdr:nvCxnSpPr>
      <xdr:spPr>
        <a:xfrm flipV="1">
          <a:off x="2336800" y="111971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24765</xdr:rowOff>
    </xdr:from>
    <xdr:to>
      <xdr:col>11</xdr:col>
      <xdr:colOff>31750</xdr:colOff>
      <xdr:row>66</xdr:row>
      <xdr:rowOff>2117</xdr:rowOff>
    </xdr:to>
    <xdr:cxnSp macro="">
      <xdr:nvCxnSpPr>
        <xdr:cNvPr id="142" name="直線コネクタ 141"/>
        <xdr:cNvCxnSpPr/>
      </xdr:nvCxnSpPr>
      <xdr:spPr>
        <a:xfrm>
          <a:off x="1447800" y="11169015"/>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48895</xdr:rowOff>
    </xdr:from>
    <xdr:to>
      <xdr:col>11</xdr:col>
      <xdr:colOff>82550</xdr:colOff>
      <xdr:row>64</xdr:row>
      <xdr:rowOff>150495</xdr:rowOff>
    </xdr:to>
    <xdr:sp macro="" textlink="">
      <xdr:nvSpPr>
        <xdr:cNvPr id="143" name="フローチャート: 判断 142"/>
        <xdr:cNvSpPr/>
      </xdr:nvSpPr>
      <xdr:spPr>
        <a:xfrm>
          <a:off x="2286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160672</xdr:rowOff>
    </xdr:from>
    <xdr:ext cx="762000" cy="259045"/>
    <xdr:sp macro="" textlink="">
      <xdr:nvSpPr>
        <xdr:cNvPr id="144" name="テキスト ボックス 143"/>
        <xdr:cNvSpPr txBox="1"/>
      </xdr:nvSpPr>
      <xdr:spPr>
        <a:xfrm>
          <a:off x="1955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8679</xdr:rowOff>
    </xdr:from>
    <xdr:to>
      <xdr:col>7</xdr:col>
      <xdr:colOff>31750</xdr:colOff>
      <xdr:row>64</xdr:row>
      <xdr:rowOff>110279</xdr:rowOff>
    </xdr:to>
    <xdr:sp macro="" textlink="">
      <xdr:nvSpPr>
        <xdr:cNvPr id="145" name="フローチャート: 判断 144"/>
        <xdr:cNvSpPr/>
      </xdr:nvSpPr>
      <xdr:spPr>
        <a:xfrm>
          <a:off x="1397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120456</xdr:rowOff>
    </xdr:from>
    <xdr:ext cx="762000" cy="259045"/>
    <xdr:sp macro="" textlink="">
      <xdr:nvSpPr>
        <xdr:cNvPr id="146" name="テキスト ボックス 145"/>
        <xdr:cNvSpPr txBox="1"/>
      </xdr:nvSpPr>
      <xdr:spPr>
        <a:xfrm>
          <a:off x="1066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30269</xdr:rowOff>
    </xdr:from>
    <xdr:to>
      <xdr:col>23</xdr:col>
      <xdr:colOff>184150</xdr:colOff>
      <xdr:row>65</xdr:row>
      <xdr:rowOff>131869</xdr:rowOff>
    </xdr:to>
    <xdr:sp macro="" textlink="">
      <xdr:nvSpPr>
        <xdr:cNvPr id="152" name="楕円 151"/>
        <xdr:cNvSpPr/>
      </xdr:nvSpPr>
      <xdr:spPr>
        <a:xfrm>
          <a:off x="49022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2346</xdr:rowOff>
    </xdr:from>
    <xdr:ext cx="762000" cy="259045"/>
    <xdr:sp macro="" textlink="">
      <xdr:nvSpPr>
        <xdr:cNvPr id="153" name="財政構造の弾力性該当値テキスト"/>
        <xdr:cNvSpPr txBox="1"/>
      </xdr:nvSpPr>
      <xdr:spPr>
        <a:xfrm>
          <a:off x="5041900" y="111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4" name="楕円 153"/>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55" name="テキスト ボックス 154"/>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6" name="楕円 155"/>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7" name="テキスト ボックス 156"/>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8" name="楕円 157"/>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9" name="テキスト ボックス 158"/>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145415</xdr:rowOff>
    </xdr:from>
    <xdr:to>
      <xdr:col>7</xdr:col>
      <xdr:colOff>31750</xdr:colOff>
      <xdr:row>65</xdr:row>
      <xdr:rowOff>75565</xdr:rowOff>
    </xdr:to>
    <xdr:sp macro="" textlink="">
      <xdr:nvSpPr>
        <xdr:cNvPr id="160" name="楕円 159"/>
        <xdr:cNvSpPr/>
      </xdr:nvSpPr>
      <xdr:spPr>
        <a:xfrm>
          <a:off x="1397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60342</xdr:rowOff>
    </xdr:from>
    <xdr:ext cx="762000" cy="259045"/>
    <xdr:sp macro="" textlink="">
      <xdr:nvSpPr>
        <xdr:cNvPr id="161" name="テキスト ボックス 160"/>
        <xdr:cNvSpPr txBox="1"/>
      </xdr:nvSpPr>
      <xdr:spPr>
        <a:xfrm>
          <a:off x="1066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[307,020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類似団体平均値を大きく上回っているのは人件費（職員数）が主な要因となっており、今後は住民サービスが低下しないことに配慮しながら、民間でも実施可能な業務については指定管理者制度の導入などにより委託</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を</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進め、定員適正化計画に基づく職員の削減等によりコストの低減を図っていく。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135579</xdr:rowOff>
    </xdr:from>
    <xdr:to>
      <xdr:col>23</xdr:col>
      <xdr:colOff>133350</xdr:colOff>
      <xdr:row>85</xdr:row>
      <xdr:rowOff>59982</xdr:rowOff>
    </xdr:to>
    <xdr:cxnSp macro="">
      <xdr:nvCxnSpPr>
        <xdr:cNvPr id="196" name="直線コネクタ 195"/>
        <xdr:cNvCxnSpPr/>
      </xdr:nvCxnSpPr>
      <xdr:spPr>
        <a:xfrm>
          <a:off x="4114800" y="14537379"/>
          <a:ext cx="838200" cy="9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23504</xdr:rowOff>
    </xdr:from>
    <xdr:to>
      <xdr:col>19</xdr:col>
      <xdr:colOff>133350</xdr:colOff>
      <xdr:row>84</xdr:row>
      <xdr:rowOff>135579</xdr:rowOff>
    </xdr:to>
    <xdr:cxnSp macro="">
      <xdr:nvCxnSpPr>
        <xdr:cNvPr id="199" name="直線コネクタ 198"/>
        <xdr:cNvCxnSpPr/>
      </xdr:nvCxnSpPr>
      <xdr:spPr>
        <a:xfrm>
          <a:off x="3225800" y="14425304"/>
          <a:ext cx="889000" cy="11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145021</xdr:rowOff>
    </xdr:from>
    <xdr:to>
      <xdr:col>15</xdr:col>
      <xdr:colOff>82550</xdr:colOff>
      <xdr:row>84</xdr:row>
      <xdr:rowOff>23504</xdr:rowOff>
    </xdr:to>
    <xdr:cxnSp macro="">
      <xdr:nvCxnSpPr>
        <xdr:cNvPr id="202" name="直線コネクタ 201"/>
        <xdr:cNvCxnSpPr/>
      </xdr:nvCxnSpPr>
      <xdr:spPr>
        <a:xfrm>
          <a:off x="2336800" y="14375371"/>
          <a:ext cx="889000" cy="4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127225</xdr:rowOff>
    </xdr:from>
    <xdr:to>
      <xdr:col>11</xdr:col>
      <xdr:colOff>31750</xdr:colOff>
      <xdr:row>83</xdr:row>
      <xdr:rowOff>145021</xdr:rowOff>
    </xdr:to>
    <xdr:cxnSp macro="">
      <xdr:nvCxnSpPr>
        <xdr:cNvPr id="205" name="直線コネクタ 204"/>
        <xdr:cNvCxnSpPr/>
      </xdr:nvCxnSpPr>
      <xdr:spPr>
        <a:xfrm>
          <a:off x="1447800" y="14357575"/>
          <a:ext cx="889000" cy="1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6" name="フローチャート: 判断 205"/>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7" name="テキスト ボックス 206"/>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8" name="フローチャート: 判断 207"/>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9" name="テキスト ボックス 208"/>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9182</xdr:rowOff>
    </xdr:from>
    <xdr:to>
      <xdr:col>23</xdr:col>
      <xdr:colOff>184150</xdr:colOff>
      <xdr:row>85</xdr:row>
      <xdr:rowOff>110782</xdr:rowOff>
    </xdr:to>
    <xdr:sp macro="" textlink="">
      <xdr:nvSpPr>
        <xdr:cNvPr id="215" name="楕円 214"/>
        <xdr:cNvSpPr/>
      </xdr:nvSpPr>
      <xdr:spPr>
        <a:xfrm>
          <a:off x="4902200" y="1458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152709</xdr:rowOff>
    </xdr:from>
    <xdr:ext cx="762000" cy="259045"/>
    <xdr:sp macro="" textlink="">
      <xdr:nvSpPr>
        <xdr:cNvPr id="216" name="人件費・物件費等の状況該当値テキスト"/>
        <xdr:cNvSpPr txBox="1"/>
      </xdr:nvSpPr>
      <xdr:spPr>
        <a:xfrm>
          <a:off x="5041900" y="14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84779</xdr:rowOff>
    </xdr:from>
    <xdr:to>
      <xdr:col>19</xdr:col>
      <xdr:colOff>184150</xdr:colOff>
      <xdr:row>85</xdr:row>
      <xdr:rowOff>14929</xdr:rowOff>
    </xdr:to>
    <xdr:sp macro="" textlink="">
      <xdr:nvSpPr>
        <xdr:cNvPr id="217" name="楕円 216"/>
        <xdr:cNvSpPr/>
      </xdr:nvSpPr>
      <xdr:spPr>
        <a:xfrm>
          <a:off x="4064000" y="1448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171156</xdr:rowOff>
    </xdr:from>
    <xdr:ext cx="736600" cy="259045"/>
    <xdr:sp macro="" textlink="">
      <xdr:nvSpPr>
        <xdr:cNvPr id="218" name="テキスト ボックス 217"/>
        <xdr:cNvSpPr txBox="1"/>
      </xdr:nvSpPr>
      <xdr:spPr>
        <a:xfrm>
          <a:off x="3733800" y="1457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144154</xdr:rowOff>
    </xdr:from>
    <xdr:to>
      <xdr:col>15</xdr:col>
      <xdr:colOff>133350</xdr:colOff>
      <xdr:row>84</xdr:row>
      <xdr:rowOff>74304</xdr:rowOff>
    </xdr:to>
    <xdr:sp macro="" textlink="">
      <xdr:nvSpPr>
        <xdr:cNvPr id="219" name="楕円 218"/>
        <xdr:cNvSpPr/>
      </xdr:nvSpPr>
      <xdr:spPr>
        <a:xfrm>
          <a:off x="3175000" y="143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59081</xdr:rowOff>
    </xdr:from>
    <xdr:ext cx="762000" cy="259045"/>
    <xdr:sp macro="" textlink="">
      <xdr:nvSpPr>
        <xdr:cNvPr id="220" name="テキスト ボックス 219"/>
        <xdr:cNvSpPr txBox="1"/>
      </xdr:nvSpPr>
      <xdr:spPr>
        <a:xfrm>
          <a:off x="2844800" y="1446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94221</xdr:rowOff>
    </xdr:from>
    <xdr:to>
      <xdr:col>11</xdr:col>
      <xdr:colOff>82550</xdr:colOff>
      <xdr:row>84</xdr:row>
      <xdr:rowOff>24371</xdr:rowOff>
    </xdr:to>
    <xdr:sp macro="" textlink="">
      <xdr:nvSpPr>
        <xdr:cNvPr id="221" name="楕円 220"/>
        <xdr:cNvSpPr/>
      </xdr:nvSpPr>
      <xdr:spPr>
        <a:xfrm>
          <a:off x="2286000" y="143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9148</xdr:rowOff>
    </xdr:from>
    <xdr:ext cx="762000" cy="259045"/>
    <xdr:sp macro="" textlink="">
      <xdr:nvSpPr>
        <xdr:cNvPr id="222" name="テキスト ボックス 221"/>
        <xdr:cNvSpPr txBox="1"/>
      </xdr:nvSpPr>
      <xdr:spPr>
        <a:xfrm>
          <a:off x="1955800" y="1441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76425</xdr:rowOff>
    </xdr:from>
    <xdr:to>
      <xdr:col>7</xdr:col>
      <xdr:colOff>31750</xdr:colOff>
      <xdr:row>84</xdr:row>
      <xdr:rowOff>6575</xdr:rowOff>
    </xdr:to>
    <xdr:sp macro="" textlink="">
      <xdr:nvSpPr>
        <xdr:cNvPr id="223" name="楕円 222"/>
        <xdr:cNvSpPr/>
      </xdr:nvSpPr>
      <xdr:spPr>
        <a:xfrm>
          <a:off x="1397000" y="143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162802</xdr:rowOff>
    </xdr:from>
    <xdr:ext cx="762000" cy="259045"/>
    <xdr:sp macro="" textlink="">
      <xdr:nvSpPr>
        <xdr:cNvPr id="224" name="テキスト ボックス 223"/>
        <xdr:cNvSpPr txBox="1"/>
      </xdr:nvSpPr>
      <xdr:spPr>
        <a:xfrm>
          <a:off x="1066800" y="1439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類似団体平均値を下回っており、国や県等の給与制度に準拠しながら今後も引き続き適正水準の維持に努める。</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   </a:t>
          </a:r>
        </a:p>
        <a:p>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Ｈ</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指数は前年の指数を引用）</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53823</xdr:rowOff>
    </xdr:from>
    <xdr:to>
      <xdr:col>81</xdr:col>
      <xdr:colOff>44450</xdr:colOff>
      <xdr:row>84</xdr:row>
      <xdr:rowOff>53823</xdr:rowOff>
    </xdr:to>
    <xdr:cxnSp macro="">
      <xdr:nvCxnSpPr>
        <xdr:cNvPr id="260" name="直線コネクタ 259"/>
        <xdr:cNvCxnSpPr/>
      </xdr:nvCxnSpPr>
      <xdr:spPr>
        <a:xfrm>
          <a:off x="16179800" y="144556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84</xdr:row>
      <xdr:rowOff>111277</xdr:rowOff>
    </xdr:to>
    <xdr:cxnSp macro="">
      <xdr:nvCxnSpPr>
        <xdr:cNvPr id="263" name="直線コネクタ 262"/>
        <xdr:cNvCxnSpPr/>
      </xdr:nvCxnSpPr>
      <xdr:spPr>
        <a:xfrm flipV="1">
          <a:off x="15290800" y="144556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19352</xdr:rowOff>
    </xdr:from>
    <xdr:to>
      <xdr:col>72</xdr:col>
      <xdr:colOff>203200</xdr:colOff>
      <xdr:row>84</xdr:row>
      <xdr:rowOff>111277</xdr:rowOff>
    </xdr:to>
    <xdr:cxnSp macro="">
      <xdr:nvCxnSpPr>
        <xdr:cNvPr id="266" name="直線コネクタ 265"/>
        <xdr:cNvCxnSpPr/>
      </xdr:nvCxnSpPr>
      <xdr:spPr>
        <a:xfrm>
          <a:off x="14401800" y="144211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19352</xdr:rowOff>
    </xdr:from>
    <xdr:to>
      <xdr:col>68</xdr:col>
      <xdr:colOff>152400</xdr:colOff>
      <xdr:row>84</xdr:row>
      <xdr:rowOff>88295</xdr:rowOff>
    </xdr:to>
    <xdr:cxnSp macro="">
      <xdr:nvCxnSpPr>
        <xdr:cNvPr id="269" name="直線コネクタ 268"/>
        <xdr:cNvCxnSpPr/>
      </xdr:nvCxnSpPr>
      <xdr:spPr>
        <a:xfrm flipV="1">
          <a:off x="13512800" y="144211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2" name="フローチャート: 判断 271"/>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3" name="テキスト ボックス 272"/>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79" name="楕円 278"/>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80"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3023</xdr:rowOff>
    </xdr:from>
    <xdr:to>
      <xdr:col>77</xdr:col>
      <xdr:colOff>95250</xdr:colOff>
      <xdr:row>84</xdr:row>
      <xdr:rowOff>104623</xdr:rowOff>
    </xdr:to>
    <xdr:sp macro="" textlink="">
      <xdr:nvSpPr>
        <xdr:cNvPr id="281" name="楕円 280"/>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82" name="テキスト ボックス 281"/>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60477</xdr:rowOff>
    </xdr:from>
    <xdr:to>
      <xdr:col>73</xdr:col>
      <xdr:colOff>44450</xdr:colOff>
      <xdr:row>84</xdr:row>
      <xdr:rowOff>162077</xdr:rowOff>
    </xdr:to>
    <xdr:sp macro="" textlink="">
      <xdr:nvSpPr>
        <xdr:cNvPr id="283" name="楕円 282"/>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804</xdr:rowOff>
    </xdr:from>
    <xdr:ext cx="762000" cy="259045"/>
    <xdr:sp macro="" textlink="">
      <xdr:nvSpPr>
        <xdr:cNvPr id="284" name="テキスト ボックス 283"/>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140002</xdr:rowOff>
    </xdr:from>
    <xdr:to>
      <xdr:col>68</xdr:col>
      <xdr:colOff>203200</xdr:colOff>
      <xdr:row>84</xdr:row>
      <xdr:rowOff>70152</xdr:rowOff>
    </xdr:to>
    <xdr:sp macro="" textlink="">
      <xdr:nvSpPr>
        <xdr:cNvPr id="285" name="楕円 284"/>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86" name="テキスト ボックス 285"/>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37495</xdr:rowOff>
    </xdr:from>
    <xdr:to>
      <xdr:col>64</xdr:col>
      <xdr:colOff>152400</xdr:colOff>
      <xdr:row>84</xdr:row>
      <xdr:rowOff>139095</xdr:rowOff>
    </xdr:to>
    <xdr:sp macro="" textlink="">
      <xdr:nvSpPr>
        <xdr:cNvPr id="287" name="楕円 286"/>
        <xdr:cNvSpPr/>
      </xdr:nvSpPr>
      <xdr:spPr>
        <a:xfrm>
          <a:off x="13462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149272</xdr:rowOff>
    </xdr:from>
    <xdr:ext cx="762000" cy="259045"/>
    <xdr:sp macro="" textlink="">
      <xdr:nvSpPr>
        <xdr:cNvPr id="288" name="テキスト ボックス 287"/>
        <xdr:cNvSpPr txBox="1"/>
      </xdr:nvSpPr>
      <xdr:spPr>
        <a:xfrm>
          <a:off x="13131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原子力安全対策、地域改善対策等本町特有の行政需要により、類似団体平均値を大幅に上回っている。平成</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年のエネルギー環境教育体験館の開館</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等</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、新規事務事業への対応も必要となっており、職員数の高止まりの状況はしばらく続くものと考えられる。</a:t>
          </a:r>
          <a:endParaRPr kumimoji="0" lang="en-US"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今後も第</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4</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次美浜町行財政改革大綱に基づき定員の適正化を推進し、引き続き事務事業の縮減合理化と業務の民間委託等を積極的に推進する。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50631</xdr:rowOff>
    </xdr:from>
    <xdr:to>
      <xdr:col>81</xdr:col>
      <xdr:colOff>44450</xdr:colOff>
      <xdr:row>64</xdr:row>
      <xdr:rowOff>73956</xdr:rowOff>
    </xdr:to>
    <xdr:cxnSp macro="">
      <xdr:nvCxnSpPr>
        <xdr:cNvPr id="323" name="直線コネクタ 322"/>
        <xdr:cNvCxnSpPr/>
      </xdr:nvCxnSpPr>
      <xdr:spPr>
        <a:xfrm>
          <a:off x="16179800" y="11023431"/>
          <a:ext cx="8382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27305</xdr:rowOff>
    </xdr:from>
    <xdr:to>
      <xdr:col>77</xdr:col>
      <xdr:colOff>44450</xdr:colOff>
      <xdr:row>64</xdr:row>
      <xdr:rowOff>50631</xdr:rowOff>
    </xdr:to>
    <xdr:cxnSp macro="">
      <xdr:nvCxnSpPr>
        <xdr:cNvPr id="326" name="直線コネクタ 325"/>
        <xdr:cNvCxnSpPr/>
      </xdr:nvCxnSpPr>
      <xdr:spPr>
        <a:xfrm>
          <a:off x="15290800" y="11000105"/>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2370</xdr:rowOff>
    </xdr:from>
    <xdr:to>
      <xdr:col>72</xdr:col>
      <xdr:colOff>203200</xdr:colOff>
      <xdr:row>64</xdr:row>
      <xdr:rowOff>27305</xdr:rowOff>
    </xdr:to>
    <xdr:cxnSp macro="">
      <xdr:nvCxnSpPr>
        <xdr:cNvPr id="329" name="直線コネクタ 328"/>
        <xdr:cNvCxnSpPr/>
      </xdr:nvCxnSpPr>
      <xdr:spPr>
        <a:xfrm>
          <a:off x="14401800" y="10975170"/>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142452</xdr:rowOff>
    </xdr:from>
    <xdr:to>
      <xdr:col>68</xdr:col>
      <xdr:colOff>152400</xdr:colOff>
      <xdr:row>64</xdr:row>
      <xdr:rowOff>2370</xdr:rowOff>
    </xdr:to>
    <xdr:cxnSp macro="">
      <xdr:nvCxnSpPr>
        <xdr:cNvPr id="332" name="直線コネクタ 331"/>
        <xdr:cNvCxnSpPr/>
      </xdr:nvCxnSpPr>
      <xdr:spPr>
        <a:xfrm>
          <a:off x="13512800" y="10943802"/>
          <a:ext cx="8890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34" name="テキスト ボックス 333"/>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17077</xdr:rowOff>
    </xdr:from>
    <xdr:ext cx="762000" cy="259045"/>
    <xdr:sp macro="" textlink="">
      <xdr:nvSpPr>
        <xdr:cNvPr id="336" name="テキスト ボックス 335"/>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23156</xdr:rowOff>
    </xdr:from>
    <xdr:to>
      <xdr:col>81</xdr:col>
      <xdr:colOff>95250</xdr:colOff>
      <xdr:row>64</xdr:row>
      <xdr:rowOff>124756</xdr:rowOff>
    </xdr:to>
    <xdr:sp macro="" textlink="">
      <xdr:nvSpPr>
        <xdr:cNvPr id="342" name="楕円 341"/>
        <xdr:cNvSpPr/>
      </xdr:nvSpPr>
      <xdr:spPr>
        <a:xfrm>
          <a:off x="16967200" y="109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166683</xdr:rowOff>
    </xdr:from>
    <xdr:ext cx="762000" cy="259045"/>
    <xdr:sp macro="" textlink="">
      <xdr:nvSpPr>
        <xdr:cNvPr id="343" name="定員管理の状況該当値テキスト"/>
        <xdr:cNvSpPr txBox="1"/>
      </xdr:nvSpPr>
      <xdr:spPr>
        <a:xfrm>
          <a:off x="17106900" y="109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171281</xdr:rowOff>
    </xdr:from>
    <xdr:to>
      <xdr:col>77</xdr:col>
      <xdr:colOff>95250</xdr:colOff>
      <xdr:row>64</xdr:row>
      <xdr:rowOff>101431</xdr:rowOff>
    </xdr:to>
    <xdr:sp macro="" textlink="">
      <xdr:nvSpPr>
        <xdr:cNvPr id="344" name="楕円 343"/>
        <xdr:cNvSpPr/>
      </xdr:nvSpPr>
      <xdr:spPr>
        <a:xfrm>
          <a:off x="16129000" y="109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86208</xdr:rowOff>
    </xdr:from>
    <xdr:ext cx="736600" cy="259045"/>
    <xdr:sp macro="" textlink="">
      <xdr:nvSpPr>
        <xdr:cNvPr id="345" name="テキスト ボックス 344"/>
        <xdr:cNvSpPr txBox="1"/>
      </xdr:nvSpPr>
      <xdr:spPr>
        <a:xfrm>
          <a:off x="15798800" y="1105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147955</xdr:rowOff>
    </xdr:from>
    <xdr:to>
      <xdr:col>73</xdr:col>
      <xdr:colOff>44450</xdr:colOff>
      <xdr:row>64</xdr:row>
      <xdr:rowOff>78105</xdr:rowOff>
    </xdr:to>
    <xdr:sp macro="" textlink="">
      <xdr:nvSpPr>
        <xdr:cNvPr id="346" name="楕円 345"/>
        <xdr:cNvSpPr/>
      </xdr:nvSpPr>
      <xdr:spPr>
        <a:xfrm>
          <a:off x="15240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62882</xdr:rowOff>
    </xdr:from>
    <xdr:ext cx="762000" cy="259045"/>
    <xdr:sp macro="" textlink="">
      <xdr:nvSpPr>
        <xdr:cNvPr id="347" name="テキスト ボックス 346"/>
        <xdr:cNvSpPr txBox="1"/>
      </xdr:nvSpPr>
      <xdr:spPr>
        <a:xfrm>
          <a:off x="14909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123020</xdr:rowOff>
    </xdr:from>
    <xdr:to>
      <xdr:col>68</xdr:col>
      <xdr:colOff>203200</xdr:colOff>
      <xdr:row>64</xdr:row>
      <xdr:rowOff>53170</xdr:rowOff>
    </xdr:to>
    <xdr:sp macro="" textlink="">
      <xdr:nvSpPr>
        <xdr:cNvPr id="348" name="楕円 347"/>
        <xdr:cNvSpPr/>
      </xdr:nvSpPr>
      <xdr:spPr>
        <a:xfrm>
          <a:off x="14351000" y="109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37947</xdr:rowOff>
    </xdr:from>
    <xdr:ext cx="762000" cy="259045"/>
    <xdr:sp macro="" textlink="">
      <xdr:nvSpPr>
        <xdr:cNvPr id="349" name="テキスト ボックス 348"/>
        <xdr:cNvSpPr txBox="1"/>
      </xdr:nvSpPr>
      <xdr:spPr>
        <a:xfrm>
          <a:off x="14020800" y="1101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91652</xdr:rowOff>
    </xdr:from>
    <xdr:to>
      <xdr:col>64</xdr:col>
      <xdr:colOff>152400</xdr:colOff>
      <xdr:row>64</xdr:row>
      <xdr:rowOff>21802</xdr:rowOff>
    </xdr:to>
    <xdr:sp macro="" textlink="">
      <xdr:nvSpPr>
        <xdr:cNvPr id="350" name="楕円 349"/>
        <xdr:cNvSpPr/>
      </xdr:nvSpPr>
      <xdr:spPr>
        <a:xfrm>
          <a:off x="13462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6579</xdr:rowOff>
    </xdr:from>
    <xdr:ext cx="762000" cy="259045"/>
    <xdr:sp macro="" textlink="">
      <xdr:nvSpPr>
        <xdr:cNvPr id="351" name="テキスト ボックス 350"/>
        <xdr:cNvSpPr txBox="1"/>
      </xdr:nvSpPr>
      <xdr:spPr>
        <a:xfrm>
          <a:off x="13131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公共下水道の整備による公営企業債充当繰入金やごみ処理施設等の整備による一部事務組合の地方債充当補助金等の増加により、類似団体平均値を上回っているが、元利償還金のピークは過ぎているため、比率は</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毎年</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減少を続けている。</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引き続き、</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後年度の負担を軽減するため、地方債への依存を抑制した財政運営に努めながら適正水準を確保していく。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110913</xdr:rowOff>
    </xdr:to>
    <xdr:cxnSp macro="">
      <xdr:nvCxnSpPr>
        <xdr:cNvPr id="385" name="直線コネクタ 384"/>
        <xdr:cNvCxnSpPr/>
      </xdr:nvCxnSpPr>
      <xdr:spPr>
        <a:xfrm flipV="1">
          <a:off x="16179800" y="69286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41</xdr:row>
      <xdr:rowOff>19896</xdr:rowOff>
    </xdr:to>
    <xdr:cxnSp macro="">
      <xdr:nvCxnSpPr>
        <xdr:cNvPr id="388" name="直線コネクタ 387"/>
        <xdr:cNvCxnSpPr/>
      </xdr:nvCxnSpPr>
      <xdr:spPr>
        <a:xfrm flipV="1">
          <a:off x="15290800" y="69689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92287</xdr:rowOff>
    </xdr:to>
    <xdr:cxnSp macro="">
      <xdr:nvCxnSpPr>
        <xdr:cNvPr id="391" name="直線コネクタ 390"/>
        <xdr:cNvCxnSpPr/>
      </xdr:nvCxnSpPr>
      <xdr:spPr>
        <a:xfrm flipV="1">
          <a:off x="14401800" y="704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42</xdr:row>
      <xdr:rowOff>9313</xdr:rowOff>
    </xdr:to>
    <xdr:cxnSp macro="">
      <xdr:nvCxnSpPr>
        <xdr:cNvPr id="394" name="直線コネクタ 393"/>
        <xdr:cNvCxnSpPr/>
      </xdr:nvCxnSpPr>
      <xdr:spPr>
        <a:xfrm flipV="1">
          <a:off x="13512800" y="71217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6" name="テキスト ボックス 395"/>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397" name="フローチャート: 判断 396"/>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398" name="テキスト ボックス 397"/>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4" name="楕円 403"/>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163423</xdr:rowOff>
    </xdr:from>
    <xdr:ext cx="762000" cy="259045"/>
    <xdr:sp macro="" textlink="">
      <xdr:nvSpPr>
        <xdr:cNvPr id="405" name="公債費負担の状況該当値テキスト"/>
        <xdr:cNvSpPr txBox="1"/>
      </xdr:nvSpPr>
      <xdr:spPr>
        <a:xfrm>
          <a:off x="17106900" y="68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6" name="楕円 405"/>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407" name="テキスト ボックス 406"/>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8" name="楕円 407"/>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9" name="テキスト ボックス 408"/>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10" name="楕円 409"/>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411" name="テキスト ボックス 410"/>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12" name="楕円 411"/>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13" name="テキスト ボックス 412"/>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将来負担比率については、 </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近年、</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下水道事業（公共下水・集落排水）などの公営企業債等繰入見込額</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小浜病院組合・敦賀美方消防組合などの組合等負担等見込額で</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の</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増加</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や、</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臨時財政対策債、公共事業等債等の発行増</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により上昇が続いていたが、</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29</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年度は財政調整基金と特定目的金の積み立てによる充当可能基金の増により、指標は改善した。</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今後</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普通建設事業は国の補助制度を最大限</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活用</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するとともに、事業の優先度、緊急性及び事業効果を</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検証</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し、事業の先送りや規模縮小を図り、地方債の発行を抑え、将来負担比率の減少に努めていく。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45212</xdr:rowOff>
    </xdr:from>
    <xdr:to>
      <xdr:col>81</xdr:col>
      <xdr:colOff>44450</xdr:colOff>
      <xdr:row>20</xdr:row>
      <xdr:rowOff>155245</xdr:rowOff>
    </xdr:to>
    <xdr:cxnSp macro="">
      <xdr:nvCxnSpPr>
        <xdr:cNvPr id="445" name="直線コネクタ 444"/>
        <xdr:cNvCxnSpPr/>
      </xdr:nvCxnSpPr>
      <xdr:spPr>
        <a:xfrm flipV="1">
          <a:off x="16179800" y="3474212"/>
          <a:ext cx="8382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154889</xdr:rowOff>
    </xdr:from>
    <xdr:to>
      <xdr:col>77</xdr:col>
      <xdr:colOff>44450</xdr:colOff>
      <xdr:row>20</xdr:row>
      <xdr:rowOff>155245</xdr:rowOff>
    </xdr:to>
    <xdr:cxnSp macro="">
      <xdr:nvCxnSpPr>
        <xdr:cNvPr id="448" name="直線コネクタ 447"/>
        <xdr:cNvCxnSpPr/>
      </xdr:nvCxnSpPr>
      <xdr:spPr>
        <a:xfrm>
          <a:off x="15290800" y="3412439"/>
          <a:ext cx="889000" cy="17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15901</xdr:rowOff>
    </xdr:from>
    <xdr:to>
      <xdr:col>72</xdr:col>
      <xdr:colOff>203200</xdr:colOff>
      <xdr:row>19</xdr:row>
      <xdr:rowOff>154889</xdr:rowOff>
    </xdr:to>
    <xdr:cxnSp macro="">
      <xdr:nvCxnSpPr>
        <xdr:cNvPr id="451" name="直線コネクタ 450"/>
        <xdr:cNvCxnSpPr/>
      </xdr:nvCxnSpPr>
      <xdr:spPr>
        <a:xfrm>
          <a:off x="14401800" y="3273451"/>
          <a:ext cx="889000" cy="1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58979</xdr:rowOff>
    </xdr:from>
    <xdr:to>
      <xdr:col>68</xdr:col>
      <xdr:colOff>152400</xdr:colOff>
      <xdr:row>19</xdr:row>
      <xdr:rowOff>15901</xdr:rowOff>
    </xdr:to>
    <xdr:cxnSp macro="">
      <xdr:nvCxnSpPr>
        <xdr:cNvPr id="454" name="直線コネクタ 453"/>
        <xdr:cNvCxnSpPr/>
      </xdr:nvCxnSpPr>
      <xdr:spPr>
        <a:xfrm>
          <a:off x="13512800" y="3145079"/>
          <a:ext cx="889000" cy="1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98450</xdr:rowOff>
    </xdr:from>
    <xdr:to>
      <xdr:col>68</xdr:col>
      <xdr:colOff>203200</xdr:colOff>
      <xdr:row>15</xdr:row>
      <xdr:rowOff>28600</xdr:rowOff>
    </xdr:to>
    <xdr:sp macro="" textlink="">
      <xdr:nvSpPr>
        <xdr:cNvPr id="455" name="フローチャート: 判断 454"/>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6" name="テキスト ボックス 455"/>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7" name="フローチャート: 判断 456"/>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8" name="テキスト ボックス 457"/>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165862</xdr:rowOff>
    </xdr:from>
    <xdr:to>
      <xdr:col>81</xdr:col>
      <xdr:colOff>95250</xdr:colOff>
      <xdr:row>20</xdr:row>
      <xdr:rowOff>96012</xdr:rowOff>
    </xdr:to>
    <xdr:sp macro="" textlink="">
      <xdr:nvSpPr>
        <xdr:cNvPr id="464" name="楕円 463"/>
        <xdr:cNvSpPr/>
      </xdr:nvSpPr>
      <xdr:spPr>
        <a:xfrm>
          <a:off x="16967200" y="34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137939</xdr:rowOff>
    </xdr:from>
    <xdr:ext cx="762000" cy="259045"/>
    <xdr:sp macro="" textlink="">
      <xdr:nvSpPr>
        <xdr:cNvPr id="465" name="将来負担の状況該当値テキスト"/>
        <xdr:cNvSpPr txBox="1"/>
      </xdr:nvSpPr>
      <xdr:spPr>
        <a:xfrm>
          <a:off x="17106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104445</xdr:rowOff>
    </xdr:from>
    <xdr:to>
      <xdr:col>77</xdr:col>
      <xdr:colOff>95250</xdr:colOff>
      <xdr:row>21</xdr:row>
      <xdr:rowOff>34595</xdr:rowOff>
    </xdr:to>
    <xdr:sp macro="" textlink="">
      <xdr:nvSpPr>
        <xdr:cNvPr id="466" name="楕円 465"/>
        <xdr:cNvSpPr/>
      </xdr:nvSpPr>
      <xdr:spPr>
        <a:xfrm>
          <a:off x="16129000" y="3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19372</xdr:rowOff>
    </xdr:from>
    <xdr:ext cx="736600" cy="259045"/>
    <xdr:sp macro="" textlink="">
      <xdr:nvSpPr>
        <xdr:cNvPr id="467" name="テキスト ボックス 466"/>
        <xdr:cNvSpPr txBox="1"/>
      </xdr:nvSpPr>
      <xdr:spPr>
        <a:xfrm>
          <a:off x="15798800" y="3619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104089</xdr:rowOff>
    </xdr:from>
    <xdr:to>
      <xdr:col>73</xdr:col>
      <xdr:colOff>44450</xdr:colOff>
      <xdr:row>20</xdr:row>
      <xdr:rowOff>34239</xdr:rowOff>
    </xdr:to>
    <xdr:sp macro="" textlink="">
      <xdr:nvSpPr>
        <xdr:cNvPr id="468" name="楕円 467"/>
        <xdr:cNvSpPr/>
      </xdr:nvSpPr>
      <xdr:spPr>
        <a:xfrm>
          <a:off x="15240000" y="33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19016</xdr:rowOff>
    </xdr:from>
    <xdr:ext cx="762000" cy="259045"/>
    <xdr:sp macro="" textlink="">
      <xdr:nvSpPr>
        <xdr:cNvPr id="469" name="テキスト ボックス 468"/>
        <xdr:cNvSpPr txBox="1"/>
      </xdr:nvSpPr>
      <xdr:spPr>
        <a:xfrm>
          <a:off x="14909800" y="344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136550</xdr:rowOff>
    </xdr:from>
    <xdr:to>
      <xdr:col>68</xdr:col>
      <xdr:colOff>203200</xdr:colOff>
      <xdr:row>19</xdr:row>
      <xdr:rowOff>66701</xdr:rowOff>
    </xdr:to>
    <xdr:sp macro="" textlink="">
      <xdr:nvSpPr>
        <xdr:cNvPr id="470" name="楕円 469"/>
        <xdr:cNvSpPr/>
      </xdr:nvSpPr>
      <xdr:spPr>
        <a:xfrm>
          <a:off x="14351000" y="3222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51478</xdr:rowOff>
    </xdr:from>
    <xdr:ext cx="762000" cy="259045"/>
    <xdr:sp macro="" textlink="">
      <xdr:nvSpPr>
        <xdr:cNvPr id="471" name="テキスト ボックス 470"/>
        <xdr:cNvSpPr txBox="1"/>
      </xdr:nvSpPr>
      <xdr:spPr>
        <a:xfrm>
          <a:off x="14020800" y="330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8179</xdr:rowOff>
    </xdr:from>
    <xdr:to>
      <xdr:col>64</xdr:col>
      <xdr:colOff>152400</xdr:colOff>
      <xdr:row>18</xdr:row>
      <xdr:rowOff>109779</xdr:rowOff>
    </xdr:to>
    <xdr:sp macro="" textlink="">
      <xdr:nvSpPr>
        <xdr:cNvPr id="472" name="楕円 471"/>
        <xdr:cNvSpPr/>
      </xdr:nvSpPr>
      <xdr:spPr>
        <a:xfrm>
          <a:off x="13462000" y="30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94556</xdr:rowOff>
    </xdr:from>
    <xdr:ext cx="762000" cy="259045"/>
    <xdr:sp macro="" textlink="">
      <xdr:nvSpPr>
        <xdr:cNvPr id="473" name="テキスト ボックス 472"/>
        <xdr:cNvSpPr txBox="1"/>
      </xdr:nvSpPr>
      <xdr:spPr>
        <a:xfrm>
          <a:off x="13131800" y="318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9,710
9,656
152.35
10,044,456
9,449,463
526,967
3,882,990
5,585,676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原子力安全対策、地域改善対策等本町特有の行政需要により職員数が多いため、類似団体平均値を大幅に上回っているが、今後も民間でも実施可能な業務については指定管理者制度の導入などにより委託化進め、定員適正化計画に基づく職員の削減等によりコストの低減を図っ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108712</xdr:rowOff>
    </xdr:from>
    <xdr:to>
      <xdr:col>24</xdr:col>
      <xdr:colOff>25400</xdr:colOff>
      <xdr:row>38</xdr:row>
      <xdr:rowOff>140716</xdr:rowOff>
    </xdr:to>
    <xdr:cxnSp macro="">
      <xdr:nvCxnSpPr>
        <xdr:cNvPr id="64" name="直線コネクタ 63"/>
        <xdr:cNvCxnSpPr/>
      </xdr:nvCxnSpPr>
      <xdr:spPr>
        <a:xfrm flipV="1">
          <a:off x="3987800" y="66238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76708</xdr:rowOff>
    </xdr:from>
    <xdr:to>
      <xdr:col>19</xdr:col>
      <xdr:colOff>187325</xdr:colOff>
      <xdr:row>38</xdr:row>
      <xdr:rowOff>140716</xdr:rowOff>
    </xdr:to>
    <xdr:cxnSp macro="">
      <xdr:nvCxnSpPr>
        <xdr:cNvPr id="67" name="直線コネクタ 66"/>
        <xdr:cNvCxnSpPr/>
      </xdr:nvCxnSpPr>
      <xdr:spPr>
        <a:xfrm>
          <a:off x="3098800" y="65918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76708</xdr:rowOff>
    </xdr:from>
    <xdr:to>
      <xdr:col>15</xdr:col>
      <xdr:colOff>98425</xdr:colOff>
      <xdr:row>38</xdr:row>
      <xdr:rowOff>131572</xdr:rowOff>
    </xdr:to>
    <xdr:cxnSp macro="">
      <xdr:nvCxnSpPr>
        <xdr:cNvPr id="70" name="直線コネクタ 69"/>
        <xdr:cNvCxnSpPr/>
      </xdr:nvCxnSpPr>
      <xdr:spPr>
        <a:xfrm flipV="1">
          <a:off x="2209800" y="65918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117856</xdr:rowOff>
    </xdr:from>
    <xdr:to>
      <xdr:col>11</xdr:col>
      <xdr:colOff>9525</xdr:colOff>
      <xdr:row>38</xdr:row>
      <xdr:rowOff>131572</xdr:rowOff>
    </xdr:to>
    <xdr:cxnSp macro="">
      <xdr:nvCxnSpPr>
        <xdr:cNvPr id="73" name="直線コネクタ 72"/>
        <xdr:cNvCxnSpPr/>
      </xdr:nvCxnSpPr>
      <xdr:spPr>
        <a:xfrm>
          <a:off x="1320800" y="6632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57912</xdr:rowOff>
    </xdr:from>
    <xdr:to>
      <xdr:col>24</xdr:col>
      <xdr:colOff>76200</xdr:colOff>
      <xdr:row>38</xdr:row>
      <xdr:rowOff>159512</xdr:rowOff>
    </xdr:to>
    <xdr:sp macro="" textlink="">
      <xdr:nvSpPr>
        <xdr:cNvPr id="83" name="楕円 82"/>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29989</xdr:rowOff>
    </xdr:from>
    <xdr:ext cx="762000" cy="259045"/>
    <xdr:sp macro="" textlink="">
      <xdr:nvSpPr>
        <xdr:cNvPr id="84" name="人件費該当値テキスト"/>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89916</xdr:rowOff>
    </xdr:from>
    <xdr:to>
      <xdr:col>20</xdr:col>
      <xdr:colOff>38100</xdr:colOff>
      <xdr:row>39</xdr:row>
      <xdr:rowOff>20066</xdr:rowOff>
    </xdr:to>
    <xdr:sp macro="" textlink="">
      <xdr:nvSpPr>
        <xdr:cNvPr id="85" name="楕円 84"/>
        <xdr:cNvSpPr/>
      </xdr:nvSpPr>
      <xdr:spPr>
        <a:xfrm>
          <a:off x="3937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4843</xdr:rowOff>
    </xdr:from>
    <xdr:ext cx="736600" cy="259045"/>
    <xdr:sp macro="" textlink="">
      <xdr:nvSpPr>
        <xdr:cNvPr id="86" name="テキスト ボックス 85"/>
        <xdr:cNvSpPr txBox="1"/>
      </xdr:nvSpPr>
      <xdr:spPr>
        <a:xfrm>
          <a:off x="3606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25908</xdr:rowOff>
    </xdr:from>
    <xdr:to>
      <xdr:col>15</xdr:col>
      <xdr:colOff>149225</xdr:colOff>
      <xdr:row>38</xdr:row>
      <xdr:rowOff>127508</xdr:rowOff>
    </xdr:to>
    <xdr:sp macro="" textlink="">
      <xdr:nvSpPr>
        <xdr:cNvPr id="87" name="楕円 86"/>
        <xdr:cNvSpPr/>
      </xdr:nvSpPr>
      <xdr:spPr>
        <a:xfrm>
          <a:off x="3048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112285</xdr:rowOff>
    </xdr:from>
    <xdr:ext cx="762000" cy="259045"/>
    <xdr:sp macro="" textlink="">
      <xdr:nvSpPr>
        <xdr:cNvPr id="88" name="テキスト ボックス 87"/>
        <xdr:cNvSpPr txBox="1"/>
      </xdr:nvSpPr>
      <xdr:spPr>
        <a:xfrm>
          <a:off x="2717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80772</xdr:rowOff>
    </xdr:from>
    <xdr:to>
      <xdr:col>11</xdr:col>
      <xdr:colOff>60325</xdr:colOff>
      <xdr:row>39</xdr:row>
      <xdr:rowOff>10922</xdr:rowOff>
    </xdr:to>
    <xdr:sp macro="" textlink="">
      <xdr:nvSpPr>
        <xdr:cNvPr id="89" name="楕円 88"/>
        <xdr:cNvSpPr/>
      </xdr:nvSpPr>
      <xdr:spPr>
        <a:xfrm>
          <a:off x="2159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167149</xdr:rowOff>
    </xdr:from>
    <xdr:ext cx="762000" cy="259045"/>
    <xdr:sp macro="" textlink="">
      <xdr:nvSpPr>
        <xdr:cNvPr id="90" name="テキスト ボックス 89"/>
        <xdr:cNvSpPr txBox="1"/>
      </xdr:nvSpPr>
      <xdr:spPr>
        <a:xfrm>
          <a:off x="1828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H24</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より給食センターの一部業務で民間委託を実施し、また生涯学習センターの完成に伴い維持管理経費が増加したことにより類似団体平均値を上回る</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状況が続いている。</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H29</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にはエネルギー環境教育体験館が開館し、今後も道の駅等の整備が予定されているため、新たな物件費の増加が見込まれる。引き続き、</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民間でも実施可能な業務については指定管理者制度の導入などにより委託化を進めるなど、各施設でコストの削減に努める。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132715</xdr:rowOff>
    </xdr:from>
    <xdr:to>
      <xdr:col>82</xdr:col>
      <xdr:colOff>107950</xdr:colOff>
      <xdr:row>15</xdr:row>
      <xdr:rowOff>167005</xdr:rowOff>
    </xdr:to>
    <xdr:cxnSp macro="">
      <xdr:nvCxnSpPr>
        <xdr:cNvPr id="121" name="直線コネクタ 120"/>
        <xdr:cNvCxnSpPr/>
      </xdr:nvCxnSpPr>
      <xdr:spPr>
        <a:xfrm>
          <a:off x="15671800" y="2533015"/>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132715</xdr:rowOff>
    </xdr:from>
    <xdr:to>
      <xdr:col>78</xdr:col>
      <xdr:colOff>69850</xdr:colOff>
      <xdr:row>15</xdr:row>
      <xdr:rowOff>109855</xdr:rowOff>
    </xdr:to>
    <xdr:cxnSp macro="">
      <xdr:nvCxnSpPr>
        <xdr:cNvPr id="124" name="直線コネクタ 123"/>
        <xdr:cNvCxnSpPr/>
      </xdr:nvCxnSpPr>
      <xdr:spPr>
        <a:xfrm flipV="1">
          <a:off x="14782800" y="253301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109855</xdr:rowOff>
    </xdr:from>
    <xdr:to>
      <xdr:col>73</xdr:col>
      <xdr:colOff>180975</xdr:colOff>
      <xdr:row>15</xdr:row>
      <xdr:rowOff>115570</xdr:rowOff>
    </xdr:to>
    <xdr:cxnSp macro="">
      <xdr:nvCxnSpPr>
        <xdr:cNvPr id="127" name="直線コネクタ 126"/>
        <xdr:cNvCxnSpPr/>
      </xdr:nvCxnSpPr>
      <xdr:spPr>
        <a:xfrm flipV="1">
          <a:off x="13893800" y="26816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75565</xdr:rowOff>
    </xdr:from>
    <xdr:to>
      <xdr:col>69</xdr:col>
      <xdr:colOff>92075</xdr:colOff>
      <xdr:row>15</xdr:row>
      <xdr:rowOff>115570</xdr:rowOff>
    </xdr:to>
    <xdr:cxnSp macro="">
      <xdr:nvCxnSpPr>
        <xdr:cNvPr id="130" name="直線コネクタ 129"/>
        <xdr:cNvCxnSpPr/>
      </xdr:nvCxnSpPr>
      <xdr:spPr>
        <a:xfrm>
          <a:off x="13004800" y="26473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150495</xdr:rowOff>
    </xdr:from>
    <xdr:to>
      <xdr:col>69</xdr:col>
      <xdr:colOff>142875</xdr:colOff>
      <xdr:row>15</xdr:row>
      <xdr:rowOff>80645</xdr:rowOff>
    </xdr:to>
    <xdr:sp macro="" textlink="">
      <xdr:nvSpPr>
        <xdr:cNvPr id="131" name="フローチャート: 判断 130"/>
        <xdr:cNvSpPr/>
      </xdr:nvSpPr>
      <xdr:spPr>
        <a:xfrm>
          <a:off x="13843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90822</xdr:rowOff>
    </xdr:from>
    <xdr:ext cx="762000" cy="259045"/>
    <xdr:sp macro="" textlink="">
      <xdr:nvSpPr>
        <xdr:cNvPr id="132" name="テキスト ボックス 131"/>
        <xdr:cNvSpPr txBox="1"/>
      </xdr:nvSpPr>
      <xdr:spPr>
        <a:xfrm>
          <a:off x="13512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116205</xdr:rowOff>
    </xdr:from>
    <xdr:to>
      <xdr:col>82</xdr:col>
      <xdr:colOff>158750</xdr:colOff>
      <xdr:row>16</xdr:row>
      <xdr:rowOff>46355</xdr:rowOff>
    </xdr:to>
    <xdr:sp macro="" textlink="">
      <xdr:nvSpPr>
        <xdr:cNvPr id="140" name="楕円 139"/>
        <xdr:cNvSpPr/>
      </xdr:nvSpPr>
      <xdr:spPr>
        <a:xfrm>
          <a:off x="164592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88282</xdr:rowOff>
    </xdr:from>
    <xdr:ext cx="762000" cy="259045"/>
    <xdr:sp macro="" textlink="">
      <xdr:nvSpPr>
        <xdr:cNvPr id="141" name="物件費該当値テキスト"/>
        <xdr:cNvSpPr txBox="1"/>
      </xdr:nvSpPr>
      <xdr:spPr>
        <a:xfrm>
          <a:off x="165989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81915</xdr:rowOff>
    </xdr:from>
    <xdr:to>
      <xdr:col>78</xdr:col>
      <xdr:colOff>120650</xdr:colOff>
      <xdr:row>15</xdr:row>
      <xdr:rowOff>12065</xdr:rowOff>
    </xdr:to>
    <xdr:sp macro="" textlink="">
      <xdr:nvSpPr>
        <xdr:cNvPr id="142" name="楕円 141"/>
        <xdr:cNvSpPr/>
      </xdr:nvSpPr>
      <xdr:spPr>
        <a:xfrm>
          <a:off x="15621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22242</xdr:rowOff>
    </xdr:from>
    <xdr:ext cx="736600" cy="259045"/>
    <xdr:sp macro="" textlink="">
      <xdr:nvSpPr>
        <xdr:cNvPr id="143" name="テキスト ボックス 142"/>
        <xdr:cNvSpPr txBox="1"/>
      </xdr:nvSpPr>
      <xdr:spPr>
        <a:xfrm>
          <a:off x="15290800" y="225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59055</xdr:rowOff>
    </xdr:from>
    <xdr:to>
      <xdr:col>74</xdr:col>
      <xdr:colOff>31750</xdr:colOff>
      <xdr:row>15</xdr:row>
      <xdr:rowOff>160655</xdr:rowOff>
    </xdr:to>
    <xdr:sp macro="" textlink="">
      <xdr:nvSpPr>
        <xdr:cNvPr id="144" name="楕円 143"/>
        <xdr:cNvSpPr/>
      </xdr:nvSpPr>
      <xdr:spPr>
        <a:xfrm>
          <a:off x="14732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145432</xdr:rowOff>
    </xdr:from>
    <xdr:ext cx="762000" cy="259045"/>
    <xdr:sp macro="" textlink="">
      <xdr:nvSpPr>
        <xdr:cNvPr id="145" name="テキスト ボックス 144"/>
        <xdr:cNvSpPr txBox="1"/>
      </xdr:nvSpPr>
      <xdr:spPr>
        <a:xfrm>
          <a:off x="14401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46" name="楕円 145"/>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47" name="テキスト ボックス 146"/>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24765</xdr:rowOff>
    </xdr:from>
    <xdr:to>
      <xdr:col>65</xdr:col>
      <xdr:colOff>53975</xdr:colOff>
      <xdr:row>15</xdr:row>
      <xdr:rowOff>126365</xdr:rowOff>
    </xdr:to>
    <xdr:sp macro="" textlink="">
      <xdr:nvSpPr>
        <xdr:cNvPr id="148" name="楕円 147"/>
        <xdr:cNvSpPr/>
      </xdr:nvSpPr>
      <xdr:spPr>
        <a:xfrm>
          <a:off x="12954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111142</xdr:rowOff>
    </xdr:from>
    <xdr:ext cx="762000" cy="259045"/>
    <xdr:sp macro="" textlink="">
      <xdr:nvSpPr>
        <xdr:cNvPr id="149" name="テキスト ボックス 148"/>
        <xdr:cNvSpPr txBox="1"/>
      </xdr:nvSpPr>
      <xdr:spPr>
        <a:xfrm>
          <a:off x="12623800" y="26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類似団体平均値より</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0.5</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1.1</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ポイント下回る状況が続いているが、今後の少子高齢化の進展に伴い、社会保障経費の自然増や地域医療の施策等により増加する傾向にあるため、今後の数値に注意しながら必要に応じて事務事業等の見直し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169863</xdr:rowOff>
    </xdr:to>
    <xdr:cxnSp macro="">
      <xdr:nvCxnSpPr>
        <xdr:cNvPr id="185" name="直線コネクタ 184"/>
        <xdr:cNvCxnSpPr/>
      </xdr:nvCxnSpPr>
      <xdr:spPr>
        <a:xfrm>
          <a:off x="3987800" y="955675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141288</xdr:rowOff>
    </xdr:to>
    <xdr:cxnSp macro="">
      <xdr:nvCxnSpPr>
        <xdr:cNvPr id="188" name="直線コネクタ 187"/>
        <xdr:cNvCxnSpPr/>
      </xdr:nvCxnSpPr>
      <xdr:spPr>
        <a:xfrm flipV="1">
          <a:off x="3098800" y="95567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141288</xdr:rowOff>
    </xdr:from>
    <xdr:to>
      <xdr:col>15</xdr:col>
      <xdr:colOff>98425</xdr:colOff>
      <xdr:row>55</xdr:row>
      <xdr:rowOff>155575</xdr:rowOff>
    </xdr:to>
    <xdr:cxnSp macro="">
      <xdr:nvCxnSpPr>
        <xdr:cNvPr id="191" name="直線コネクタ 190"/>
        <xdr:cNvCxnSpPr/>
      </xdr:nvCxnSpPr>
      <xdr:spPr>
        <a:xfrm flipV="1">
          <a:off x="2209800" y="95710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155575</xdr:rowOff>
    </xdr:from>
    <xdr:to>
      <xdr:col>11</xdr:col>
      <xdr:colOff>9525</xdr:colOff>
      <xdr:row>55</xdr:row>
      <xdr:rowOff>155575</xdr:rowOff>
    </xdr:to>
    <xdr:cxnSp macro="">
      <xdr:nvCxnSpPr>
        <xdr:cNvPr id="194" name="直線コネクタ 193"/>
        <xdr:cNvCxnSpPr/>
      </xdr:nvCxnSpPr>
      <xdr:spPr>
        <a:xfrm>
          <a:off x="1320800" y="958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90488</xdr:rowOff>
    </xdr:from>
    <xdr:to>
      <xdr:col>11</xdr:col>
      <xdr:colOff>60325</xdr:colOff>
      <xdr:row>57</xdr:row>
      <xdr:rowOff>20638</xdr:rowOff>
    </xdr:to>
    <xdr:sp macro="" textlink="">
      <xdr:nvSpPr>
        <xdr:cNvPr id="195" name="フローチャート: 判断 194"/>
        <xdr:cNvSpPr/>
      </xdr:nvSpPr>
      <xdr:spPr>
        <a:xfrm>
          <a:off x="2159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196" name="テキスト ボックス 195"/>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61913</xdr:rowOff>
    </xdr:from>
    <xdr:to>
      <xdr:col>6</xdr:col>
      <xdr:colOff>171450</xdr:colOff>
      <xdr:row>56</xdr:row>
      <xdr:rowOff>163513</xdr:rowOff>
    </xdr:to>
    <xdr:sp macro="" textlink="">
      <xdr:nvSpPr>
        <xdr:cNvPr id="197" name="フローチャート: 判断 196"/>
        <xdr:cNvSpPr/>
      </xdr:nvSpPr>
      <xdr:spPr>
        <a:xfrm>
          <a:off x="1270000" y="966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148290</xdr:rowOff>
    </xdr:from>
    <xdr:ext cx="762000" cy="259045"/>
    <xdr:sp macro="" textlink="">
      <xdr:nvSpPr>
        <xdr:cNvPr id="198" name="テキスト ボックス 197"/>
        <xdr:cNvSpPr txBox="1"/>
      </xdr:nvSpPr>
      <xdr:spPr>
        <a:xfrm>
          <a:off x="939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119063</xdr:rowOff>
    </xdr:from>
    <xdr:to>
      <xdr:col>24</xdr:col>
      <xdr:colOff>76200</xdr:colOff>
      <xdr:row>56</xdr:row>
      <xdr:rowOff>49213</xdr:rowOff>
    </xdr:to>
    <xdr:sp macro="" textlink="">
      <xdr:nvSpPr>
        <xdr:cNvPr id="204" name="楕円 203"/>
        <xdr:cNvSpPr/>
      </xdr:nvSpPr>
      <xdr:spPr>
        <a:xfrm>
          <a:off x="47752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135590</xdr:rowOff>
    </xdr:from>
    <xdr:ext cx="762000" cy="259045"/>
    <xdr:sp macro="" textlink="">
      <xdr:nvSpPr>
        <xdr:cNvPr id="205" name="扶助費該当値テキスト"/>
        <xdr:cNvSpPr txBox="1"/>
      </xdr:nvSpPr>
      <xdr:spPr>
        <a:xfrm>
          <a:off x="4914900" y="93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6" name="楕円 205"/>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7" name="テキスト ボックス 206"/>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90488</xdr:rowOff>
    </xdr:from>
    <xdr:to>
      <xdr:col>15</xdr:col>
      <xdr:colOff>149225</xdr:colOff>
      <xdr:row>56</xdr:row>
      <xdr:rowOff>20638</xdr:rowOff>
    </xdr:to>
    <xdr:sp macro="" textlink="">
      <xdr:nvSpPr>
        <xdr:cNvPr id="208" name="楕円 207"/>
        <xdr:cNvSpPr/>
      </xdr:nvSpPr>
      <xdr:spPr>
        <a:xfrm>
          <a:off x="3048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30815</xdr:rowOff>
    </xdr:from>
    <xdr:ext cx="762000" cy="259045"/>
    <xdr:sp macro="" textlink="">
      <xdr:nvSpPr>
        <xdr:cNvPr id="209" name="テキスト ボックス 208"/>
        <xdr:cNvSpPr txBox="1"/>
      </xdr:nvSpPr>
      <xdr:spPr>
        <a:xfrm>
          <a:off x="2717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104775</xdr:rowOff>
    </xdr:from>
    <xdr:to>
      <xdr:col>11</xdr:col>
      <xdr:colOff>60325</xdr:colOff>
      <xdr:row>56</xdr:row>
      <xdr:rowOff>34925</xdr:rowOff>
    </xdr:to>
    <xdr:sp macro="" textlink="">
      <xdr:nvSpPr>
        <xdr:cNvPr id="210" name="楕円 209"/>
        <xdr:cNvSpPr/>
      </xdr:nvSpPr>
      <xdr:spPr>
        <a:xfrm>
          <a:off x="2159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45102</xdr:rowOff>
    </xdr:from>
    <xdr:ext cx="762000" cy="259045"/>
    <xdr:sp macro="" textlink="">
      <xdr:nvSpPr>
        <xdr:cNvPr id="211" name="テキスト ボックス 210"/>
        <xdr:cNvSpPr txBox="1"/>
      </xdr:nvSpPr>
      <xdr:spPr>
        <a:xfrm>
          <a:off x="1828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12" name="楕円 211"/>
        <xdr:cNvSpPr/>
      </xdr:nvSpPr>
      <xdr:spPr>
        <a:xfrm>
          <a:off x="1270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13" name="テキスト ボックス 212"/>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　 繰出金、維持補修費については、類似団体平均値とほぼ同じ数値で推移している状況である。下水道事業などの公営企業については維持管理費等の経費を節減するなど、今後も適正水準の維持に努める。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16510</xdr:rowOff>
    </xdr:to>
    <xdr:cxnSp macro="">
      <xdr:nvCxnSpPr>
        <xdr:cNvPr id="246" name="直線コネクタ 245"/>
        <xdr:cNvCxnSpPr/>
      </xdr:nvCxnSpPr>
      <xdr:spPr>
        <a:xfrm>
          <a:off x="15671800" y="9751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149860</xdr:rowOff>
    </xdr:to>
    <xdr:cxnSp macro="">
      <xdr:nvCxnSpPr>
        <xdr:cNvPr id="249" name="直線コネクタ 248"/>
        <xdr:cNvCxnSpPr/>
      </xdr:nvCxnSpPr>
      <xdr:spPr>
        <a:xfrm>
          <a:off x="14782800" y="9629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66040</xdr:rowOff>
    </xdr:to>
    <xdr:cxnSp macro="">
      <xdr:nvCxnSpPr>
        <xdr:cNvPr id="252" name="直線コネクタ 251"/>
        <xdr:cNvCxnSpPr/>
      </xdr:nvCxnSpPr>
      <xdr:spPr>
        <a:xfrm flipV="1">
          <a:off x="13893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66040</xdr:rowOff>
    </xdr:to>
    <xdr:cxnSp macro="">
      <xdr:nvCxnSpPr>
        <xdr:cNvPr id="255" name="直線コネクタ 254"/>
        <xdr:cNvCxnSpPr/>
      </xdr:nvCxnSpPr>
      <xdr:spPr>
        <a:xfrm>
          <a:off x="13004800" y="9598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6" name="フローチャート: 判断 255"/>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57" name="テキスト ボックス 256"/>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58" name="フローチャート: 判断 257"/>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59" name="テキスト ボックス 258"/>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5" name="楕円 264"/>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66"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7" name="楕円 266"/>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68" name="テキスト ボックス 267"/>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9" name="楕円 268"/>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0" name="テキスト ボックス 269"/>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1" name="楕円 270"/>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2" name="テキスト ボックス 271"/>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3" name="楕円 272"/>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4" name="テキスト ボックス 27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美浜・三方環境衛生組合による施設整備に伴う元利償還金の増加や</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公立小浜病院組合</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への</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加入に伴う負担金の増加により、類似団体平均値を大きく上回っている。今後も施設・設備の更新等に伴い負担金が増加する見込みであることから、各種団体等の補助金や負担金について、その目的や必要性、効果等を検証し、</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所期</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の目的を達成しているものは廃止や見直しを行う。</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127000</xdr:rowOff>
    </xdr:to>
    <xdr:cxnSp macro="">
      <xdr:nvCxnSpPr>
        <xdr:cNvPr id="304" name="直線コネクタ 303"/>
        <xdr:cNvCxnSpPr/>
      </xdr:nvCxnSpPr>
      <xdr:spPr>
        <a:xfrm flipV="1">
          <a:off x="15671800" y="65415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39</xdr:row>
      <xdr:rowOff>33274</xdr:rowOff>
    </xdr:to>
    <xdr:cxnSp macro="">
      <xdr:nvCxnSpPr>
        <xdr:cNvPr id="307" name="直線コネクタ 306"/>
        <xdr:cNvCxnSpPr/>
      </xdr:nvCxnSpPr>
      <xdr:spPr>
        <a:xfrm flipV="1">
          <a:off x="14782800" y="66421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33274</xdr:rowOff>
    </xdr:from>
    <xdr:to>
      <xdr:col>73</xdr:col>
      <xdr:colOff>180975</xdr:colOff>
      <xdr:row>39</xdr:row>
      <xdr:rowOff>42418</xdr:rowOff>
    </xdr:to>
    <xdr:cxnSp macro="">
      <xdr:nvCxnSpPr>
        <xdr:cNvPr id="310" name="直線コネクタ 309"/>
        <xdr:cNvCxnSpPr/>
      </xdr:nvCxnSpPr>
      <xdr:spPr>
        <a:xfrm flipV="1">
          <a:off x="13893800" y="6719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39</xdr:row>
      <xdr:rowOff>42418</xdr:rowOff>
    </xdr:to>
    <xdr:cxnSp macro="">
      <xdr:nvCxnSpPr>
        <xdr:cNvPr id="313" name="直線コネクタ 312"/>
        <xdr:cNvCxnSpPr/>
      </xdr:nvCxnSpPr>
      <xdr:spPr>
        <a:xfrm>
          <a:off x="13004800" y="66192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4" name="フローチャート: 判断 313"/>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5" name="テキスト ボックス 314"/>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3" name="楕円 322"/>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4"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25" name="楕円 324"/>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26" name="テキスト ボックス 325"/>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153924</xdr:rowOff>
    </xdr:from>
    <xdr:to>
      <xdr:col>74</xdr:col>
      <xdr:colOff>31750</xdr:colOff>
      <xdr:row>39</xdr:row>
      <xdr:rowOff>84074</xdr:rowOff>
    </xdr:to>
    <xdr:sp macro="" textlink="">
      <xdr:nvSpPr>
        <xdr:cNvPr id="327" name="楕円 326"/>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68851</xdr:rowOff>
    </xdr:from>
    <xdr:ext cx="762000" cy="259045"/>
    <xdr:sp macro="" textlink="">
      <xdr:nvSpPr>
        <xdr:cNvPr id="328" name="テキスト ボックス 327"/>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163068</xdr:rowOff>
    </xdr:from>
    <xdr:to>
      <xdr:col>69</xdr:col>
      <xdr:colOff>142875</xdr:colOff>
      <xdr:row>39</xdr:row>
      <xdr:rowOff>93218</xdr:rowOff>
    </xdr:to>
    <xdr:sp macro="" textlink="">
      <xdr:nvSpPr>
        <xdr:cNvPr id="329" name="楕円 328"/>
        <xdr:cNvSpPr/>
      </xdr:nvSpPr>
      <xdr:spPr>
        <a:xfrm>
          <a:off x="13843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77995</xdr:rowOff>
    </xdr:from>
    <xdr:ext cx="762000" cy="259045"/>
    <xdr:sp macro="" textlink="">
      <xdr:nvSpPr>
        <xdr:cNvPr id="330" name="テキスト ボックス 329"/>
        <xdr:cNvSpPr txBox="1"/>
      </xdr:nvSpPr>
      <xdr:spPr>
        <a:xfrm>
          <a:off x="13512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1" name="楕円 330"/>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32" name="テキスト ボックス 331"/>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新規地方債の発行額の抑制や公的資金補償金免除繰上償還の実施等により、類似団体平均値より大きく下回っている。今後もこの状況を維持するために、地方債の新規発行を予定している普通建設事業については、実施時期や規模を精査し借入額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48623</xdr:rowOff>
    </xdr:from>
    <xdr:to>
      <xdr:col>24</xdr:col>
      <xdr:colOff>25400</xdr:colOff>
      <xdr:row>74</xdr:row>
      <xdr:rowOff>61685</xdr:rowOff>
    </xdr:to>
    <xdr:cxnSp macro="">
      <xdr:nvCxnSpPr>
        <xdr:cNvPr id="366" name="直線コネクタ 365"/>
        <xdr:cNvCxnSpPr/>
      </xdr:nvCxnSpPr>
      <xdr:spPr>
        <a:xfrm>
          <a:off x="3987800" y="12735923"/>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42091</xdr:rowOff>
    </xdr:from>
    <xdr:to>
      <xdr:col>19</xdr:col>
      <xdr:colOff>187325</xdr:colOff>
      <xdr:row>74</xdr:row>
      <xdr:rowOff>48623</xdr:rowOff>
    </xdr:to>
    <xdr:cxnSp macro="">
      <xdr:nvCxnSpPr>
        <xdr:cNvPr id="369" name="直線コネクタ 368"/>
        <xdr:cNvCxnSpPr/>
      </xdr:nvCxnSpPr>
      <xdr:spPr>
        <a:xfrm>
          <a:off x="3098800" y="127293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42091</xdr:rowOff>
    </xdr:from>
    <xdr:to>
      <xdr:col>15</xdr:col>
      <xdr:colOff>98425</xdr:colOff>
      <xdr:row>74</xdr:row>
      <xdr:rowOff>71483</xdr:rowOff>
    </xdr:to>
    <xdr:cxnSp macro="">
      <xdr:nvCxnSpPr>
        <xdr:cNvPr id="372" name="直線コネクタ 371"/>
        <xdr:cNvCxnSpPr/>
      </xdr:nvCxnSpPr>
      <xdr:spPr>
        <a:xfrm flipV="1">
          <a:off x="2209800" y="127293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71483</xdr:rowOff>
    </xdr:from>
    <xdr:to>
      <xdr:col>11</xdr:col>
      <xdr:colOff>9525</xdr:colOff>
      <xdr:row>74</xdr:row>
      <xdr:rowOff>91077</xdr:rowOff>
    </xdr:to>
    <xdr:cxnSp macro="">
      <xdr:nvCxnSpPr>
        <xdr:cNvPr id="375" name="直線コネクタ 374"/>
        <xdr:cNvCxnSpPr/>
      </xdr:nvCxnSpPr>
      <xdr:spPr>
        <a:xfrm flipV="1">
          <a:off x="1320800" y="127587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74567</xdr:rowOff>
    </xdr:from>
    <xdr:to>
      <xdr:col>11</xdr:col>
      <xdr:colOff>60325</xdr:colOff>
      <xdr:row>76</xdr:row>
      <xdr:rowOff>4716</xdr:rowOff>
    </xdr:to>
    <xdr:sp macro="" textlink="">
      <xdr:nvSpPr>
        <xdr:cNvPr id="376" name="フローチャート: 判断 375"/>
        <xdr:cNvSpPr/>
      </xdr:nvSpPr>
      <xdr:spPr>
        <a:xfrm>
          <a:off x="2159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160945</xdr:rowOff>
    </xdr:from>
    <xdr:ext cx="762000" cy="259045"/>
    <xdr:sp macro="" textlink="">
      <xdr:nvSpPr>
        <xdr:cNvPr id="377" name="テキスト ボックス 376"/>
        <xdr:cNvSpPr txBox="1"/>
      </xdr:nvSpPr>
      <xdr:spPr>
        <a:xfrm>
          <a:off x="1828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78" name="フローチャート: 判断 377"/>
        <xdr:cNvSpPr/>
      </xdr:nvSpPr>
      <xdr:spPr>
        <a:xfrm>
          <a:off x="1270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2557</xdr:rowOff>
    </xdr:from>
    <xdr:ext cx="762000" cy="259045"/>
    <xdr:sp macro="" textlink="">
      <xdr:nvSpPr>
        <xdr:cNvPr id="379" name="テキスト ボックス 378"/>
        <xdr:cNvSpPr txBox="1"/>
      </xdr:nvSpPr>
      <xdr:spPr>
        <a:xfrm>
          <a:off x="939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xdr:rowOff>
    </xdr:from>
    <xdr:to>
      <xdr:col>24</xdr:col>
      <xdr:colOff>76200</xdr:colOff>
      <xdr:row>74</xdr:row>
      <xdr:rowOff>112485</xdr:rowOff>
    </xdr:to>
    <xdr:sp macro="" textlink="">
      <xdr:nvSpPr>
        <xdr:cNvPr id="385" name="楕円 384"/>
        <xdr:cNvSpPr/>
      </xdr:nvSpPr>
      <xdr:spPr>
        <a:xfrm>
          <a:off x="47752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27412</xdr:rowOff>
    </xdr:from>
    <xdr:ext cx="762000" cy="259045"/>
    <xdr:sp macro="" textlink="">
      <xdr:nvSpPr>
        <xdr:cNvPr id="386" name="公債費該当値テキスト"/>
        <xdr:cNvSpPr txBox="1"/>
      </xdr:nvSpPr>
      <xdr:spPr>
        <a:xfrm>
          <a:off x="49149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169273</xdr:rowOff>
    </xdr:from>
    <xdr:to>
      <xdr:col>20</xdr:col>
      <xdr:colOff>38100</xdr:colOff>
      <xdr:row>74</xdr:row>
      <xdr:rowOff>99423</xdr:rowOff>
    </xdr:to>
    <xdr:sp macro="" textlink="">
      <xdr:nvSpPr>
        <xdr:cNvPr id="387" name="楕円 386"/>
        <xdr:cNvSpPr/>
      </xdr:nvSpPr>
      <xdr:spPr>
        <a:xfrm>
          <a:off x="3937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109600</xdr:rowOff>
    </xdr:from>
    <xdr:ext cx="736600" cy="259045"/>
    <xdr:sp macro="" textlink="">
      <xdr:nvSpPr>
        <xdr:cNvPr id="388" name="テキスト ボックス 387"/>
        <xdr:cNvSpPr txBox="1"/>
      </xdr:nvSpPr>
      <xdr:spPr>
        <a:xfrm>
          <a:off x="3606800" y="12454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162741</xdr:rowOff>
    </xdr:from>
    <xdr:to>
      <xdr:col>15</xdr:col>
      <xdr:colOff>149225</xdr:colOff>
      <xdr:row>74</xdr:row>
      <xdr:rowOff>92891</xdr:rowOff>
    </xdr:to>
    <xdr:sp macro="" textlink="">
      <xdr:nvSpPr>
        <xdr:cNvPr id="389" name="楕円 388"/>
        <xdr:cNvSpPr/>
      </xdr:nvSpPr>
      <xdr:spPr>
        <a:xfrm>
          <a:off x="3048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103068</xdr:rowOff>
    </xdr:from>
    <xdr:ext cx="762000" cy="259045"/>
    <xdr:sp macro="" textlink="">
      <xdr:nvSpPr>
        <xdr:cNvPr id="390" name="テキスト ボックス 389"/>
        <xdr:cNvSpPr txBox="1"/>
      </xdr:nvSpPr>
      <xdr:spPr>
        <a:xfrm>
          <a:off x="2717800" y="12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20683</xdr:rowOff>
    </xdr:from>
    <xdr:to>
      <xdr:col>11</xdr:col>
      <xdr:colOff>60325</xdr:colOff>
      <xdr:row>74</xdr:row>
      <xdr:rowOff>122283</xdr:rowOff>
    </xdr:to>
    <xdr:sp macro="" textlink="">
      <xdr:nvSpPr>
        <xdr:cNvPr id="391" name="楕円 390"/>
        <xdr:cNvSpPr/>
      </xdr:nvSpPr>
      <xdr:spPr>
        <a:xfrm>
          <a:off x="2159000" y="127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132460</xdr:rowOff>
    </xdr:from>
    <xdr:ext cx="762000" cy="259045"/>
    <xdr:sp macro="" textlink="">
      <xdr:nvSpPr>
        <xdr:cNvPr id="392" name="テキスト ボックス 391"/>
        <xdr:cNvSpPr txBox="1"/>
      </xdr:nvSpPr>
      <xdr:spPr>
        <a:xfrm>
          <a:off x="1828800" y="1247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40277</xdr:rowOff>
    </xdr:from>
    <xdr:to>
      <xdr:col>6</xdr:col>
      <xdr:colOff>171450</xdr:colOff>
      <xdr:row>74</xdr:row>
      <xdr:rowOff>141877</xdr:rowOff>
    </xdr:to>
    <xdr:sp macro="" textlink="">
      <xdr:nvSpPr>
        <xdr:cNvPr id="393" name="楕円 392"/>
        <xdr:cNvSpPr/>
      </xdr:nvSpPr>
      <xdr:spPr>
        <a:xfrm>
          <a:off x="1270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152054</xdr:rowOff>
    </xdr:from>
    <xdr:ext cx="762000" cy="259045"/>
    <xdr:sp macro="" textlink="">
      <xdr:nvSpPr>
        <xdr:cNvPr id="394" name="テキスト ボックス 393"/>
        <xdr:cNvSpPr txBox="1"/>
      </xdr:nvSpPr>
      <xdr:spPr>
        <a:xfrm>
          <a:off x="939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類似団体平均値を大きく上回っているのは人件費と補助費等が要因となっており、今後も定員適正化計画による職員数の削減や指定管理者制度の導入等によりコスト削減に努め、行政評価システム等の地域経営手法を取り入れながら経常経費の歳出削減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115570</xdr:rowOff>
    </xdr:from>
    <xdr:to>
      <xdr:col>82</xdr:col>
      <xdr:colOff>107950</xdr:colOff>
      <xdr:row>80</xdr:row>
      <xdr:rowOff>1270</xdr:rowOff>
    </xdr:to>
    <xdr:cxnSp macro="">
      <xdr:nvCxnSpPr>
        <xdr:cNvPr id="427" name="直線コネクタ 426"/>
        <xdr:cNvCxnSpPr/>
      </xdr:nvCxnSpPr>
      <xdr:spPr>
        <a:xfrm>
          <a:off x="15671800" y="136601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79</xdr:row>
      <xdr:rowOff>168911</xdr:rowOff>
    </xdr:to>
    <xdr:cxnSp macro="">
      <xdr:nvCxnSpPr>
        <xdr:cNvPr id="430" name="直線コネクタ 429"/>
        <xdr:cNvCxnSpPr/>
      </xdr:nvCxnSpPr>
      <xdr:spPr>
        <a:xfrm flipV="1">
          <a:off x="14782800" y="13660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168911</xdr:rowOff>
    </xdr:from>
    <xdr:to>
      <xdr:col>73</xdr:col>
      <xdr:colOff>180975</xdr:colOff>
      <xdr:row>80</xdr:row>
      <xdr:rowOff>77470</xdr:rowOff>
    </xdr:to>
    <xdr:cxnSp macro="">
      <xdr:nvCxnSpPr>
        <xdr:cNvPr id="433" name="直線コネクタ 432"/>
        <xdr:cNvCxnSpPr/>
      </xdr:nvCxnSpPr>
      <xdr:spPr>
        <a:xfrm flipV="1">
          <a:off x="13893800" y="137134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85089</xdr:rowOff>
    </xdr:from>
    <xdr:to>
      <xdr:col>69</xdr:col>
      <xdr:colOff>92075</xdr:colOff>
      <xdr:row>80</xdr:row>
      <xdr:rowOff>77470</xdr:rowOff>
    </xdr:to>
    <xdr:cxnSp macro="">
      <xdr:nvCxnSpPr>
        <xdr:cNvPr id="436" name="直線コネクタ 435"/>
        <xdr:cNvCxnSpPr/>
      </xdr:nvCxnSpPr>
      <xdr:spPr>
        <a:xfrm>
          <a:off x="13004800" y="1362963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39" name="フローチャート: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121920</xdr:rowOff>
    </xdr:from>
    <xdr:to>
      <xdr:col>82</xdr:col>
      <xdr:colOff>158750</xdr:colOff>
      <xdr:row>80</xdr:row>
      <xdr:rowOff>52070</xdr:rowOff>
    </xdr:to>
    <xdr:sp macro="" textlink="">
      <xdr:nvSpPr>
        <xdr:cNvPr id="446" name="楕円 445"/>
        <xdr:cNvSpPr/>
      </xdr:nvSpPr>
      <xdr:spPr>
        <a:xfrm>
          <a:off x="164592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30497</xdr:rowOff>
    </xdr:from>
    <xdr:ext cx="762000" cy="259045"/>
    <xdr:sp macro="" textlink="">
      <xdr:nvSpPr>
        <xdr:cNvPr id="447" name="公債費以外該当値テキスト"/>
        <xdr:cNvSpPr txBox="1"/>
      </xdr:nvSpPr>
      <xdr:spPr>
        <a:xfrm>
          <a:off x="16598900" y="135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48" name="楕円 447"/>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49" name="テキスト ボックス 448"/>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118111</xdr:rowOff>
    </xdr:from>
    <xdr:to>
      <xdr:col>74</xdr:col>
      <xdr:colOff>31750</xdr:colOff>
      <xdr:row>80</xdr:row>
      <xdr:rowOff>48261</xdr:rowOff>
    </xdr:to>
    <xdr:sp macro="" textlink="">
      <xdr:nvSpPr>
        <xdr:cNvPr id="450" name="楕円 449"/>
        <xdr:cNvSpPr/>
      </xdr:nvSpPr>
      <xdr:spPr>
        <a:xfrm>
          <a:off x="14732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33038</xdr:rowOff>
    </xdr:from>
    <xdr:ext cx="762000" cy="259045"/>
    <xdr:sp macro="" textlink="">
      <xdr:nvSpPr>
        <xdr:cNvPr id="451" name="テキスト ボックス 450"/>
        <xdr:cNvSpPr txBox="1"/>
      </xdr:nvSpPr>
      <xdr:spPr>
        <a:xfrm>
          <a:off x="14401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26670</xdr:rowOff>
    </xdr:from>
    <xdr:to>
      <xdr:col>69</xdr:col>
      <xdr:colOff>142875</xdr:colOff>
      <xdr:row>80</xdr:row>
      <xdr:rowOff>128270</xdr:rowOff>
    </xdr:to>
    <xdr:sp macro="" textlink="">
      <xdr:nvSpPr>
        <xdr:cNvPr id="452" name="楕円 451"/>
        <xdr:cNvSpPr/>
      </xdr:nvSpPr>
      <xdr:spPr>
        <a:xfrm>
          <a:off x="13843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113047</xdr:rowOff>
    </xdr:from>
    <xdr:ext cx="762000" cy="259045"/>
    <xdr:sp macro="" textlink="">
      <xdr:nvSpPr>
        <xdr:cNvPr id="453" name="テキスト ボックス 452"/>
        <xdr:cNvSpPr txBox="1"/>
      </xdr:nvSpPr>
      <xdr:spPr>
        <a:xfrm>
          <a:off x="13512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34289</xdr:rowOff>
    </xdr:from>
    <xdr:to>
      <xdr:col>65</xdr:col>
      <xdr:colOff>53975</xdr:colOff>
      <xdr:row>79</xdr:row>
      <xdr:rowOff>135889</xdr:rowOff>
    </xdr:to>
    <xdr:sp macro="" textlink="">
      <xdr:nvSpPr>
        <xdr:cNvPr id="454" name="楕円 453"/>
        <xdr:cNvSpPr/>
      </xdr:nvSpPr>
      <xdr:spPr>
        <a:xfrm>
          <a:off x="12954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120666</xdr:rowOff>
    </xdr:from>
    <xdr:ext cx="762000" cy="259045"/>
    <xdr:sp macro="" textlink="">
      <xdr:nvSpPr>
        <xdr:cNvPr id="455" name="テキスト ボックス 454"/>
        <xdr:cNvSpPr txBox="1"/>
      </xdr:nvSpPr>
      <xdr:spPr>
        <a:xfrm>
          <a:off x="12623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158455</xdr:rowOff>
    </xdr:from>
    <xdr:to>
      <xdr:col>29</xdr:col>
      <xdr:colOff>127000</xdr:colOff>
      <xdr:row>15</xdr:row>
      <xdr:rowOff>19726</xdr:rowOff>
    </xdr:to>
    <xdr:cxnSp macro="">
      <xdr:nvCxnSpPr>
        <xdr:cNvPr id="50" name="直線コネクタ 49"/>
        <xdr:cNvCxnSpPr/>
      </xdr:nvCxnSpPr>
      <xdr:spPr bwMode="auto">
        <a:xfrm flipV="1">
          <a:off x="5003800" y="2606380"/>
          <a:ext cx="647700" cy="32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19726</xdr:rowOff>
    </xdr:from>
    <xdr:to>
      <xdr:col>26</xdr:col>
      <xdr:colOff>50800</xdr:colOff>
      <xdr:row>15</xdr:row>
      <xdr:rowOff>59007</xdr:rowOff>
    </xdr:to>
    <xdr:cxnSp macro="">
      <xdr:nvCxnSpPr>
        <xdr:cNvPr id="53" name="直線コネクタ 52"/>
        <xdr:cNvCxnSpPr/>
      </xdr:nvCxnSpPr>
      <xdr:spPr bwMode="auto">
        <a:xfrm flipV="1">
          <a:off x="4305300" y="2639101"/>
          <a:ext cx="698500" cy="39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59007</xdr:rowOff>
    </xdr:from>
    <xdr:to>
      <xdr:col>22</xdr:col>
      <xdr:colOff>114300</xdr:colOff>
      <xdr:row>15</xdr:row>
      <xdr:rowOff>76685</xdr:rowOff>
    </xdr:to>
    <xdr:cxnSp macro="">
      <xdr:nvCxnSpPr>
        <xdr:cNvPr id="56" name="直線コネクタ 55"/>
        <xdr:cNvCxnSpPr/>
      </xdr:nvCxnSpPr>
      <xdr:spPr bwMode="auto">
        <a:xfrm flipV="1">
          <a:off x="3606800" y="2678382"/>
          <a:ext cx="698500" cy="1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76685</xdr:rowOff>
    </xdr:from>
    <xdr:to>
      <xdr:col>18</xdr:col>
      <xdr:colOff>177800</xdr:colOff>
      <xdr:row>15</xdr:row>
      <xdr:rowOff>135900</xdr:rowOff>
    </xdr:to>
    <xdr:cxnSp macro="">
      <xdr:nvCxnSpPr>
        <xdr:cNvPr id="59" name="直線コネクタ 58"/>
        <xdr:cNvCxnSpPr/>
      </xdr:nvCxnSpPr>
      <xdr:spPr bwMode="auto">
        <a:xfrm flipV="1">
          <a:off x="2908300" y="2696060"/>
          <a:ext cx="698500" cy="5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107655</xdr:rowOff>
    </xdr:from>
    <xdr:to>
      <xdr:col>29</xdr:col>
      <xdr:colOff>177800</xdr:colOff>
      <xdr:row>15</xdr:row>
      <xdr:rowOff>37805</xdr:rowOff>
    </xdr:to>
    <xdr:sp macro="" textlink="">
      <xdr:nvSpPr>
        <xdr:cNvPr id="69" name="楕円 68"/>
        <xdr:cNvSpPr/>
      </xdr:nvSpPr>
      <xdr:spPr bwMode="auto">
        <a:xfrm>
          <a:off x="5600700" y="255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124182</xdr:rowOff>
    </xdr:from>
    <xdr:ext cx="762000" cy="259045"/>
    <xdr:sp macro="" textlink="">
      <xdr:nvSpPr>
        <xdr:cNvPr id="70" name="人口1人当たり決算額の推移該当値テキスト130"/>
        <xdr:cNvSpPr txBox="1"/>
      </xdr:nvSpPr>
      <xdr:spPr>
        <a:xfrm>
          <a:off x="5740400" y="240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140376</xdr:rowOff>
    </xdr:from>
    <xdr:to>
      <xdr:col>26</xdr:col>
      <xdr:colOff>101600</xdr:colOff>
      <xdr:row>15</xdr:row>
      <xdr:rowOff>70526</xdr:rowOff>
    </xdr:to>
    <xdr:sp macro="" textlink="">
      <xdr:nvSpPr>
        <xdr:cNvPr id="71" name="楕円 70"/>
        <xdr:cNvSpPr/>
      </xdr:nvSpPr>
      <xdr:spPr bwMode="auto">
        <a:xfrm>
          <a:off x="4953000" y="2588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80703</xdr:rowOff>
    </xdr:from>
    <xdr:ext cx="736600" cy="259045"/>
    <xdr:sp macro="" textlink="">
      <xdr:nvSpPr>
        <xdr:cNvPr id="72" name="テキスト ボックス 71"/>
        <xdr:cNvSpPr txBox="1"/>
      </xdr:nvSpPr>
      <xdr:spPr>
        <a:xfrm>
          <a:off x="4622800" y="2357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8207</xdr:rowOff>
    </xdr:from>
    <xdr:to>
      <xdr:col>22</xdr:col>
      <xdr:colOff>165100</xdr:colOff>
      <xdr:row>15</xdr:row>
      <xdr:rowOff>109807</xdr:rowOff>
    </xdr:to>
    <xdr:sp macro="" textlink="">
      <xdr:nvSpPr>
        <xdr:cNvPr id="73" name="楕円 72"/>
        <xdr:cNvSpPr/>
      </xdr:nvSpPr>
      <xdr:spPr bwMode="auto">
        <a:xfrm>
          <a:off x="4254500" y="2627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119984</xdr:rowOff>
    </xdr:from>
    <xdr:ext cx="762000" cy="259045"/>
    <xdr:sp macro="" textlink="">
      <xdr:nvSpPr>
        <xdr:cNvPr id="74" name="テキスト ボックス 73"/>
        <xdr:cNvSpPr txBox="1"/>
      </xdr:nvSpPr>
      <xdr:spPr>
        <a:xfrm>
          <a:off x="3924300" y="239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25885</xdr:rowOff>
    </xdr:from>
    <xdr:to>
      <xdr:col>19</xdr:col>
      <xdr:colOff>38100</xdr:colOff>
      <xdr:row>15</xdr:row>
      <xdr:rowOff>127485</xdr:rowOff>
    </xdr:to>
    <xdr:sp macro="" textlink="">
      <xdr:nvSpPr>
        <xdr:cNvPr id="75" name="楕円 74"/>
        <xdr:cNvSpPr/>
      </xdr:nvSpPr>
      <xdr:spPr bwMode="auto">
        <a:xfrm>
          <a:off x="3556000" y="264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137662</xdr:rowOff>
    </xdr:from>
    <xdr:ext cx="762000" cy="259045"/>
    <xdr:sp macro="" textlink="">
      <xdr:nvSpPr>
        <xdr:cNvPr id="76" name="テキスト ボックス 75"/>
        <xdr:cNvSpPr txBox="1"/>
      </xdr:nvSpPr>
      <xdr:spPr>
        <a:xfrm>
          <a:off x="3225800" y="241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85100</xdr:rowOff>
    </xdr:from>
    <xdr:to>
      <xdr:col>15</xdr:col>
      <xdr:colOff>101600</xdr:colOff>
      <xdr:row>16</xdr:row>
      <xdr:rowOff>15250</xdr:rowOff>
    </xdr:to>
    <xdr:sp macro="" textlink="">
      <xdr:nvSpPr>
        <xdr:cNvPr id="77" name="楕円 76"/>
        <xdr:cNvSpPr/>
      </xdr:nvSpPr>
      <xdr:spPr bwMode="auto">
        <a:xfrm>
          <a:off x="2857500" y="270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25427</xdr:rowOff>
    </xdr:from>
    <xdr:ext cx="762000" cy="259045"/>
    <xdr:sp macro="" textlink="">
      <xdr:nvSpPr>
        <xdr:cNvPr id="78" name="テキスト ボックス 77"/>
        <xdr:cNvSpPr txBox="1"/>
      </xdr:nvSpPr>
      <xdr:spPr>
        <a:xfrm>
          <a:off x="2527300" y="24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332759</xdr:rowOff>
    </xdr:from>
    <xdr:to>
      <xdr:col>29</xdr:col>
      <xdr:colOff>127000</xdr:colOff>
      <xdr:row>36</xdr:row>
      <xdr:rowOff>14472</xdr:rowOff>
    </xdr:to>
    <xdr:cxnSp macro="">
      <xdr:nvCxnSpPr>
        <xdr:cNvPr id="112" name="直線コネクタ 111"/>
        <xdr:cNvCxnSpPr/>
      </xdr:nvCxnSpPr>
      <xdr:spPr bwMode="auto">
        <a:xfrm flipV="1">
          <a:off x="5003800" y="6943109"/>
          <a:ext cx="647700" cy="24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317536</xdr:rowOff>
    </xdr:from>
    <xdr:ext cx="762000" cy="259045"/>
    <xdr:sp macro="" textlink="">
      <xdr:nvSpPr>
        <xdr:cNvPr id="113" name="人口1人当たり決算額の推移平均値テキスト445"/>
        <xdr:cNvSpPr txBox="1"/>
      </xdr:nvSpPr>
      <xdr:spPr>
        <a:xfrm>
          <a:off x="5740400" y="69278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8528</xdr:rowOff>
    </xdr:from>
    <xdr:to>
      <xdr:col>26</xdr:col>
      <xdr:colOff>50800</xdr:colOff>
      <xdr:row>36</xdr:row>
      <xdr:rowOff>14472</xdr:rowOff>
    </xdr:to>
    <xdr:cxnSp macro="">
      <xdr:nvCxnSpPr>
        <xdr:cNvPr id="115" name="直線コネクタ 114"/>
        <xdr:cNvCxnSpPr/>
      </xdr:nvCxnSpPr>
      <xdr:spPr bwMode="auto">
        <a:xfrm>
          <a:off x="4305300" y="6961778"/>
          <a:ext cx="6985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306794</xdr:rowOff>
    </xdr:from>
    <xdr:to>
      <xdr:col>22</xdr:col>
      <xdr:colOff>114300</xdr:colOff>
      <xdr:row>36</xdr:row>
      <xdr:rowOff>8528</xdr:rowOff>
    </xdr:to>
    <xdr:cxnSp macro="">
      <xdr:nvCxnSpPr>
        <xdr:cNvPr id="118" name="直線コネクタ 117"/>
        <xdr:cNvCxnSpPr/>
      </xdr:nvCxnSpPr>
      <xdr:spPr bwMode="auto">
        <a:xfrm>
          <a:off x="3606800" y="6917144"/>
          <a:ext cx="698500" cy="44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225107</xdr:rowOff>
    </xdr:from>
    <xdr:to>
      <xdr:col>18</xdr:col>
      <xdr:colOff>177800</xdr:colOff>
      <xdr:row>35</xdr:row>
      <xdr:rowOff>306794</xdr:rowOff>
    </xdr:to>
    <xdr:cxnSp macro="">
      <xdr:nvCxnSpPr>
        <xdr:cNvPr id="121" name="直線コネクタ 120"/>
        <xdr:cNvCxnSpPr/>
      </xdr:nvCxnSpPr>
      <xdr:spPr bwMode="auto">
        <a:xfrm>
          <a:off x="2908300" y="6835457"/>
          <a:ext cx="698500" cy="81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107823</xdr:rowOff>
    </xdr:from>
    <xdr:to>
      <xdr:col>19</xdr:col>
      <xdr:colOff>38100</xdr:colOff>
      <xdr:row>37</xdr:row>
      <xdr:rowOff>37973</xdr:rowOff>
    </xdr:to>
    <xdr:sp macro="" textlink="">
      <xdr:nvSpPr>
        <xdr:cNvPr id="122" name="フローチャート: 判断 121"/>
        <xdr:cNvSpPr/>
      </xdr:nvSpPr>
      <xdr:spPr bwMode="auto">
        <a:xfrm>
          <a:off x="35560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22750</xdr:rowOff>
    </xdr:from>
    <xdr:ext cx="762000" cy="259045"/>
    <xdr:sp macro="" textlink="">
      <xdr:nvSpPr>
        <xdr:cNvPr id="123" name="テキスト ボックス 122"/>
        <xdr:cNvSpPr txBox="1"/>
      </xdr:nvSpPr>
      <xdr:spPr>
        <a:xfrm>
          <a:off x="32258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62350</xdr:rowOff>
    </xdr:from>
    <xdr:to>
      <xdr:col>15</xdr:col>
      <xdr:colOff>101600</xdr:colOff>
      <xdr:row>36</xdr:row>
      <xdr:rowOff>163950</xdr:rowOff>
    </xdr:to>
    <xdr:sp macro="" textlink="">
      <xdr:nvSpPr>
        <xdr:cNvPr id="124" name="フローチャート: 判断 123"/>
        <xdr:cNvSpPr/>
      </xdr:nvSpPr>
      <xdr:spPr bwMode="auto">
        <a:xfrm>
          <a:off x="28575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148727</xdr:rowOff>
    </xdr:from>
    <xdr:ext cx="762000" cy="259045"/>
    <xdr:sp macro="" textlink="">
      <xdr:nvSpPr>
        <xdr:cNvPr id="125" name="テキスト ボックス 124"/>
        <xdr:cNvSpPr txBox="1"/>
      </xdr:nvSpPr>
      <xdr:spPr>
        <a:xfrm>
          <a:off x="2527300" y="71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281959</xdr:rowOff>
    </xdr:from>
    <xdr:to>
      <xdr:col>29</xdr:col>
      <xdr:colOff>177800</xdr:colOff>
      <xdr:row>36</xdr:row>
      <xdr:rowOff>40659</xdr:rowOff>
    </xdr:to>
    <xdr:sp macro="" textlink="">
      <xdr:nvSpPr>
        <xdr:cNvPr id="131" name="楕円 130"/>
        <xdr:cNvSpPr/>
      </xdr:nvSpPr>
      <xdr:spPr bwMode="auto">
        <a:xfrm>
          <a:off x="5600700" y="689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127036</xdr:rowOff>
    </xdr:from>
    <xdr:ext cx="762000" cy="259045"/>
    <xdr:sp macro="" textlink="">
      <xdr:nvSpPr>
        <xdr:cNvPr id="132" name="人口1人当たり決算額の推移該当値テキスト445"/>
        <xdr:cNvSpPr txBox="1"/>
      </xdr:nvSpPr>
      <xdr:spPr>
        <a:xfrm>
          <a:off x="5740400" y="673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306572</xdr:rowOff>
    </xdr:from>
    <xdr:to>
      <xdr:col>26</xdr:col>
      <xdr:colOff>101600</xdr:colOff>
      <xdr:row>36</xdr:row>
      <xdr:rowOff>65272</xdr:rowOff>
    </xdr:to>
    <xdr:sp macro="" textlink="">
      <xdr:nvSpPr>
        <xdr:cNvPr id="133" name="楕円 132"/>
        <xdr:cNvSpPr/>
      </xdr:nvSpPr>
      <xdr:spPr bwMode="auto">
        <a:xfrm>
          <a:off x="4953000" y="691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75449</xdr:rowOff>
    </xdr:from>
    <xdr:ext cx="736600" cy="259045"/>
    <xdr:sp macro="" textlink="">
      <xdr:nvSpPr>
        <xdr:cNvPr id="134" name="テキスト ボックス 133"/>
        <xdr:cNvSpPr txBox="1"/>
      </xdr:nvSpPr>
      <xdr:spPr>
        <a:xfrm>
          <a:off x="4622800" y="668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300628</xdr:rowOff>
    </xdr:from>
    <xdr:to>
      <xdr:col>22</xdr:col>
      <xdr:colOff>165100</xdr:colOff>
      <xdr:row>36</xdr:row>
      <xdr:rowOff>59328</xdr:rowOff>
    </xdr:to>
    <xdr:sp macro="" textlink="">
      <xdr:nvSpPr>
        <xdr:cNvPr id="135" name="楕円 134"/>
        <xdr:cNvSpPr/>
      </xdr:nvSpPr>
      <xdr:spPr bwMode="auto">
        <a:xfrm>
          <a:off x="4254500" y="691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69505</xdr:rowOff>
    </xdr:from>
    <xdr:ext cx="762000" cy="259045"/>
    <xdr:sp macro="" textlink="">
      <xdr:nvSpPr>
        <xdr:cNvPr id="136" name="テキスト ボックス 135"/>
        <xdr:cNvSpPr txBox="1"/>
      </xdr:nvSpPr>
      <xdr:spPr>
        <a:xfrm>
          <a:off x="3924300" y="667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255994</xdr:rowOff>
    </xdr:from>
    <xdr:to>
      <xdr:col>19</xdr:col>
      <xdr:colOff>38100</xdr:colOff>
      <xdr:row>36</xdr:row>
      <xdr:rowOff>14694</xdr:rowOff>
    </xdr:to>
    <xdr:sp macro="" textlink="">
      <xdr:nvSpPr>
        <xdr:cNvPr id="137" name="楕円 136"/>
        <xdr:cNvSpPr/>
      </xdr:nvSpPr>
      <xdr:spPr bwMode="auto">
        <a:xfrm>
          <a:off x="3556000" y="686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24871</xdr:rowOff>
    </xdr:from>
    <xdr:ext cx="762000" cy="259045"/>
    <xdr:sp macro="" textlink="">
      <xdr:nvSpPr>
        <xdr:cNvPr id="138" name="テキスト ボックス 137"/>
        <xdr:cNvSpPr txBox="1"/>
      </xdr:nvSpPr>
      <xdr:spPr>
        <a:xfrm>
          <a:off x="3225800" y="663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174307</xdr:rowOff>
    </xdr:from>
    <xdr:to>
      <xdr:col>15</xdr:col>
      <xdr:colOff>101600</xdr:colOff>
      <xdr:row>35</xdr:row>
      <xdr:rowOff>275907</xdr:rowOff>
    </xdr:to>
    <xdr:sp macro="" textlink="">
      <xdr:nvSpPr>
        <xdr:cNvPr id="139" name="楕円 138"/>
        <xdr:cNvSpPr/>
      </xdr:nvSpPr>
      <xdr:spPr bwMode="auto">
        <a:xfrm>
          <a:off x="2857500" y="6784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286084</xdr:rowOff>
    </xdr:from>
    <xdr:ext cx="762000" cy="259045"/>
    <xdr:sp macro="" textlink="">
      <xdr:nvSpPr>
        <xdr:cNvPr id="140" name="テキスト ボックス 139"/>
        <xdr:cNvSpPr txBox="1"/>
      </xdr:nvSpPr>
      <xdr:spPr>
        <a:xfrm>
          <a:off x="2527300" y="65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9,710
9,656
152.35
10,044,456
9,449,463
526,967
3,882,990
5,585,676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36286</xdr:rowOff>
    </xdr:from>
    <xdr:to>
      <xdr:col>24</xdr:col>
      <xdr:colOff>63500</xdr:colOff>
      <xdr:row>34</xdr:row>
      <xdr:rowOff>106890</xdr:rowOff>
    </xdr:to>
    <xdr:cxnSp macro="">
      <xdr:nvCxnSpPr>
        <xdr:cNvPr id="63" name="直線コネクタ 62"/>
        <xdr:cNvCxnSpPr/>
      </xdr:nvCxnSpPr>
      <xdr:spPr>
        <a:xfrm flipV="1">
          <a:off x="3797300" y="5865586"/>
          <a:ext cx="838200" cy="7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106890</xdr:rowOff>
    </xdr:from>
    <xdr:to>
      <xdr:col>19</xdr:col>
      <xdr:colOff>177800</xdr:colOff>
      <xdr:row>34</xdr:row>
      <xdr:rowOff>148703</xdr:rowOff>
    </xdr:to>
    <xdr:cxnSp macro="">
      <xdr:nvCxnSpPr>
        <xdr:cNvPr id="66" name="直線コネクタ 65"/>
        <xdr:cNvCxnSpPr/>
      </xdr:nvCxnSpPr>
      <xdr:spPr>
        <a:xfrm flipV="1">
          <a:off x="2908300" y="5936190"/>
          <a:ext cx="889000" cy="4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148703</xdr:rowOff>
    </xdr:from>
    <xdr:to>
      <xdr:col>15</xdr:col>
      <xdr:colOff>50800</xdr:colOff>
      <xdr:row>35</xdr:row>
      <xdr:rowOff>20414</xdr:rowOff>
    </xdr:to>
    <xdr:cxnSp macro="">
      <xdr:nvCxnSpPr>
        <xdr:cNvPr id="69" name="直線コネクタ 68"/>
        <xdr:cNvCxnSpPr/>
      </xdr:nvCxnSpPr>
      <xdr:spPr>
        <a:xfrm flipV="1">
          <a:off x="2019300" y="5978003"/>
          <a:ext cx="889000" cy="4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20414</xdr:rowOff>
    </xdr:from>
    <xdr:to>
      <xdr:col>10</xdr:col>
      <xdr:colOff>114300</xdr:colOff>
      <xdr:row>35</xdr:row>
      <xdr:rowOff>27817</xdr:rowOff>
    </xdr:to>
    <xdr:cxnSp macro="">
      <xdr:nvCxnSpPr>
        <xdr:cNvPr id="72" name="直線コネクタ 71"/>
        <xdr:cNvCxnSpPr/>
      </xdr:nvCxnSpPr>
      <xdr:spPr>
        <a:xfrm flipV="1">
          <a:off x="1130300" y="6021164"/>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68816</xdr:rowOff>
    </xdr:from>
    <xdr:to>
      <xdr:col>10</xdr:col>
      <xdr:colOff>165100</xdr:colOff>
      <xdr:row>37</xdr:row>
      <xdr:rowOff>170416</xdr:rowOff>
    </xdr:to>
    <xdr:sp macro="" textlink="">
      <xdr:nvSpPr>
        <xdr:cNvPr id="73" name="フローチャート: 判断 72"/>
        <xdr:cNvSpPr/>
      </xdr:nvSpPr>
      <xdr:spPr>
        <a:xfrm>
          <a:off x="1968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161543</xdr:rowOff>
    </xdr:from>
    <xdr:ext cx="534377" cy="259045"/>
    <xdr:sp macro="" textlink="">
      <xdr:nvSpPr>
        <xdr:cNvPr id="74" name="テキスト ボックス 73"/>
        <xdr:cNvSpPr txBox="1"/>
      </xdr:nvSpPr>
      <xdr:spPr>
        <a:xfrm>
          <a:off x="1752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93352</xdr:rowOff>
    </xdr:from>
    <xdr:to>
      <xdr:col>6</xdr:col>
      <xdr:colOff>38100</xdr:colOff>
      <xdr:row>38</xdr:row>
      <xdr:rowOff>23502</xdr:rowOff>
    </xdr:to>
    <xdr:sp macro="" textlink="">
      <xdr:nvSpPr>
        <xdr:cNvPr id="75" name="フローチャート: 判断 74"/>
        <xdr:cNvSpPr/>
      </xdr:nvSpPr>
      <xdr:spPr>
        <a:xfrm>
          <a:off x="1079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14629</xdr:rowOff>
    </xdr:from>
    <xdr:ext cx="534377" cy="259045"/>
    <xdr:sp macro="" textlink="">
      <xdr:nvSpPr>
        <xdr:cNvPr id="76" name="テキスト ボックス 75"/>
        <xdr:cNvSpPr txBox="1"/>
      </xdr:nvSpPr>
      <xdr:spPr>
        <a:xfrm>
          <a:off x="863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156936</xdr:rowOff>
    </xdr:from>
    <xdr:to>
      <xdr:col>24</xdr:col>
      <xdr:colOff>114300</xdr:colOff>
      <xdr:row>34</xdr:row>
      <xdr:rowOff>87086</xdr:rowOff>
    </xdr:to>
    <xdr:sp macro="" textlink="">
      <xdr:nvSpPr>
        <xdr:cNvPr id="82" name="楕円 81"/>
        <xdr:cNvSpPr/>
      </xdr:nvSpPr>
      <xdr:spPr>
        <a:xfrm>
          <a:off x="4584700" y="58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8363</xdr:rowOff>
    </xdr:from>
    <xdr:ext cx="599010" cy="259045"/>
    <xdr:sp macro="" textlink="">
      <xdr:nvSpPr>
        <xdr:cNvPr id="83" name="人件費該当値テキスト"/>
        <xdr:cNvSpPr txBox="1"/>
      </xdr:nvSpPr>
      <xdr:spPr>
        <a:xfrm>
          <a:off x="4686300" y="566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56090</xdr:rowOff>
    </xdr:from>
    <xdr:to>
      <xdr:col>20</xdr:col>
      <xdr:colOff>38100</xdr:colOff>
      <xdr:row>34</xdr:row>
      <xdr:rowOff>157690</xdr:rowOff>
    </xdr:to>
    <xdr:sp macro="" textlink="">
      <xdr:nvSpPr>
        <xdr:cNvPr id="84" name="楕円 83"/>
        <xdr:cNvSpPr/>
      </xdr:nvSpPr>
      <xdr:spPr>
        <a:xfrm>
          <a:off x="3746500" y="58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2767</xdr:rowOff>
    </xdr:from>
    <xdr:ext cx="599010" cy="259045"/>
    <xdr:sp macro="" textlink="">
      <xdr:nvSpPr>
        <xdr:cNvPr id="85" name="テキスト ボックス 84"/>
        <xdr:cNvSpPr txBox="1"/>
      </xdr:nvSpPr>
      <xdr:spPr>
        <a:xfrm>
          <a:off x="3497795" y="566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97903</xdr:rowOff>
    </xdr:from>
    <xdr:to>
      <xdr:col>15</xdr:col>
      <xdr:colOff>101600</xdr:colOff>
      <xdr:row>35</xdr:row>
      <xdr:rowOff>28053</xdr:rowOff>
    </xdr:to>
    <xdr:sp macro="" textlink="">
      <xdr:nvSpPr>
        <xdr:cNvPr id="86" name="楕円 85"/>
        <xdr:cNvSpPr/>
      </xdr:nvSpPr>
      <xdr:spPr>
        <a:xfrm>
          <a:off x="2857500" y="59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44580</xdr:rowOff>
    </xdr:from>
    <xdr:ext cx="599010" cy="259045"/>
    <xdr:sp macro="" textlink="">
      <xdr:nvSpPr>
        <xdr:cNvPr id="87" name="テキスト ボックス 86"/>
        <xdr:cNvSpPr txBox="1"/>
      </xdr:nvSpPr>
      <xdr:spPr>
        <a:xfrm>
          <a:off x="2608795" y="570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141064</xdr:rowOff>
    </xdr:from>
    <xdr:to>
      <xdr:col>10</xdr:col>
      <xdr:colOff>165100</xdr:colOff>
      <xdr:row>35</xdr:row>
      <xdr:rowOff>71214</xdr:rowOff>
    </xdr:to>
    <xdr:sp macro="" textlink="">
      <xdr:nvSpPr>
        <xdr:cNvPr id="88" name="楕円 87"/>
        <xdr:cNvSpPr/>
      </xdr:nvSpPr>
      <xdr:spPr>
        <a:xfrm>
          <a:off x="1968500" y="5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87741</xdr:rowOff>
    </xdr:from>
    <xdr:ext cx="599010" cy="259045"/>
    <xdr:sp macro="" textlink="">
      <xdr:nvSpPr>
        <xdr:cNvPr id="89" name="テキスト ボックス 88"/>
        <xdr:cNvSpPr txBox="1"/>
      </xdr:nvSpPr>
      <xdr:spPr>
        <a:xfrm>
          <a:off x="1719795" y="574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148467</xdr:rowOff>
    </xdr:from>
    <xdr:to>
      <xdr:col>6</xdr:col>
      <xdr:colOff>38100</xdr:colOff>
      <xdr:row>35</xdr:row>
      <xdr:rowOff>78617</xdr:rowOff>
    </xdr:to>
    <xdr:sp macro="" textlink="">
      <xdr:nvSpPr>
        <xdr:cNvPr id="90" name="楕円 89"/>
        <xdr:cNvSpPr/>
      </xdr:nvSpPr>
      <xdr:spPr>
        <a:xfrm>
          <a:off x="1079500" y="59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95144</xdr:rowOff>
    </xdr:from>
    <xdr:ext cx="599010" cy="259045"/>
    <xdr:sp macro="" textlink="">
      <xdr:nvSpPr>
        <xdr:cNvPr id="91" name="テキスト ボックス 90"/>
        <xdr:cNvSpPr txBox="1"/>
      </xdr:nvSpPr>
      <xdr:spPr>
        <a:xfrm>
          <a:off x="830795" y="57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82541</xdr:rowOff>
    </xdr:from>
    <xdr:to>
      <xdr:col>24</xdr:col>
      <xdr:colOff>63500</xdr:colOff>
      <xdr:row>54</xdr:row>
      <xdr:rowOff>163781</xdr:rowOff>
    </xdr:to>
    <xdr:cxnSp macro="">
      <xdr:nvCxnSpPr>
        <xdr:cNvPr id="118" name="直線コネクタ 117"/>
        <xdr:cNvCxnSpPr/>
      </xdr:nvCxnSpPr>
      <xdr:spPr>
        <a:xfrm flipV="1">
          <a:off x="3797300" y="9340841"/>
          <a:ext cx="838200" cy="8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163781</xdr:rowOff>
    </xdr:from>
    <xdr:to>
      <xdr:col>19</xdr:col>
      <xdr:colOff>177800</xdr:colOff>
      <xdr:row>55</xdr:row>
      <xdr:rowOff>76003</xdr:rowOff>
    </xdr:to>
    <xdr:cxnSp macro="">
      <xdr:nvCxnSpPr>
        <xdr:cNvPr id="121" name="直線コネクタ 120"/>
        <xdr:cNvCxnSpPr/>
      </xdr:nvCxnSpPr>
      <xdr:spPr>
        <a:xfrm flipV="1">
          <a:off x="2908300" y="9422081"/>
          <a:ext cx="889000" cy="8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76003</xdr:rowOff>
    </xdr:from>
    <xdr:to>
      <xdr:col>15</xdr:col>
      <xdr:colOff>50800</xdr:colOff>
      <xdr:row>55</xdr:row>
      <xdr:rowOff>132865</xdr:rowOff>
    </xdr:to>
    <xdr:cxnSp macro="">
      <xdr:nvCxnSpPr>
        <xdr:cNvPr id="124" name="直線コネクタ 123"/>
        <xdr:cNvCxnSpPr/>
      </xdr:nvCxnSpPr>
      <xdr:spPr>
        <a:xfrm flipV="1">
          <a:off x="2019300" y="9505753"/>
          <a:ext cx="889000" cy="5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130437</xdr:rowOff>
    </xdr:from>
    <xdr:to>
      <xdr:col>10</xdr:col>
      <xdr:colOff>114300</xdr:colOff>
      <xdr:row>55</xdr:row>
      <xdr:rowOff>132865</xdr:rowOff>
    </xdr:to>
    <xdr:cxnSp macro="">
      <xdr:nvCxnSpPr>
        <xdr:cNvPr id="127" name="直線コネクタ 126"/>
        <xdr:cNvCxnSpPr/>
      </xdr:nvCxnSpPr>
      <xdr:spPr>
        <a:xfrm>
          <a:off x="1130300" y="9560187"/>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8" name="フローチャート: 判断 127"/>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9" name="テキスト ボックス 128"/>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30" name="フローチャート: 判断 129"/>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31" name="テキスト ボックス 130"/>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31741</xdr:rowOff>
    </xdr:from>
    <xdr:to>
      <xdr:col>24</xdr:col>
      <xdr:colOff>114300</xdr:colOff>
      <xdr:row>54</xdr:row>
      <xdr:rowOff>133341</xdr:rowOff>
    </xdr:to>
    <xdr:sp macro="" textlink="">
      <xdr:nvSpPr>
        <xdr:cNvPr id="137" name="楕円 136"/>
        <xdr:cNvSpPr/>
      </xdr:nvSpPr>
      <xdr:spPr>
        <a:xfrm>
          <a:off x="4584700" y="929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54618</xdr:rowOff>
    </xdr:from>
    <xdr:ext cx="599010" cy="259045"/>
    <xdr:sp macro="" textlink="">
      <xdr:nvSpPr>
        <xdr:cNvPr id="138" name="物件費該当値テキスト"/>
        <xdr:cNvSpPr txBox="1"/>
      </xdr:nvSpPr>
      <xdr:spPr>
        <a:xfrm>
          <a:off x="4686300" y="914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112981</xdr:rowOff>
    </xdr:from>
    <xdr:to>
      <xdr:col>20</xdr:col>
      <xdr:colOff>38100</xdr:colOff>
      <xdr:row>55</xdr:row>
      <xdr:rowOff>43131</xdr:rowOff>
    </xdr:to>
    <xdr:sp macro="" textlink="">
      <xdr:nvSpPr>
        <xdr:cNvPr id="139" name="楕円 138"/>
        <xdr:cNvSpPr/>
      </xdr:nvSpPr>
      <xdr:spPr>
        <a:xfrm>
          <a:off x="3746500" y="93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59658</xdr:rowOff>
    </xdr:from>
    <xdr:ext cx="599010" cy="259045"/>
    <xdr:sp macro="" textlink="">
      <xdr:nvSpPr>
        <xdr:cNvPr id="140" name="テキスト ボックス 139"/>
        <xdr:cNvSpPr txBox="1"/>
      </xdr:nvSpPr>
      <xdr:spPr>
        <a:xfrm>
          <a:off x="3497795" y="914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25203</xdr:rowOff>
    </xdr:from>
    <xdr:to>
      <xdr:col>15</xdr:col>
      <xdr:colOff>101600</xdr:colOff>
      <xdr:row>55</xdr:row>
      <xdr:rowOff>126803</xdr:rowOff>
    </xdr:to>
    <xdr:sp macro="" textlink="">
      <xdr:nvSpPr>
        <xdr:cNvPr id="141" name="楕円 140"/>
        <xdr:cNvSpPr/>
      </xdr:nvSpPr>
      <xdr:spPr>
        <a:xfrm>
          <a:off x="2857500" y="9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143330</xdr:rowOff>
    </xdr:from>
    <xdr:ext cx="599010" cy="259045"/>
    <xdr:sp macro="" textlink="">
      <xdr:nvSpPr>
        <xdr:cNvPr id="142" name="テキスト ボックス 141"/>
        <xdr:cNvSpPr txBox="1"/>
      </xdr:nvSpPr>
      <xdr:spPr>
        <a:xfrm>
          <a:off x="2608795" y="923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82065</xdr:rowOff>
    </xdr:from>
    <xdr:to>
      <xdr:col>10</xdr:col>
      <xdr:colOff>165100</xdr:colOff>
      <xdr:row>56</xdr:row>
      <xdr:rowOff>12215</xdr:rowOff>
    </xdr:to>
    <xdr:sp macro="" textlink="">
      <xdr:nvSpPr>
        <xdr:cNvPr id="143" name="楕円 142"/>
        <xdr:cNvSpPr/>
      </xdr:nvSpPr>
      <xdr:spPr>
        <a:xfrm>
          <a:off x="1968500" y="95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28742</xdr:rowOff>
    </xdr:from>
    <xdr:ext cx="599010" cy="259045"/>
    <xdr:sp macro="" textlink="">
      <xdr:nvSpPr>
        <xdr:cNvPr id="144" name="テキスト ボックス 143"/>
        <xdr:cNvSpPr txBox="1"/>
      </xdr:nvSpPr>
      <xdr:spPr>
        <a:xfrm>
          <a:off x="1719795" y="928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79637</xdr:rowOff>
    </xdr:from>
    <xdr:to>
      <xdr:col>6</xdr:col>
      <xdr:colOff>38100</xdr:colOff>
      <xdr:row>56</xdr:row>
      <xdr:rowOff>9787</xdr:rowOff>
    </xdr:to>
    <xdr:sp macro="" textlink="">
      <xdr:nvSpPr>
        <xdr:cNvPr id="145" name="楕円 144"/>
        <xdr:cNvSpPr/>
      </xdr:nvSpPr>
      <xdr:spPr>
        <a:xfrm>
          <a:off x="1079500" y="95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26314</xdr:rowOff>
    </xdr:from>
    <xdr:ext cx="599010" cy="259045"/>
    <xdr:sp macro="" textlink="">
      <xdr:nvSpPr>
        <xdr:cNvPr id="146" name="テキスト ボックス 145"/>
        <xdr:cNvSpPr txBox="1"/>
      </xdr:nvSpPr>
      <xdr:spPr>
        <a:xfrm>
          <a:off x="830795" y="928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55445</xdr:rowOff>
    </xdr:from>
    <xdr:to>
      <xdr:col>24</xdr:col>
      <xdr:colOff>63500</xdr:colOff>
      <xdr:row>77</xdr:row>
      <xdr:rowOff>125298</xdr:rowOff>
    </xdr:to>
    <xdr:cxnSp macro="">
      <xdr:nvCxnSpPr>
        <xdr:cNvPr id="177" name="直線コネクタ 176"/>
        <xdr:cNvCxnSpPr/>
      </xdr:nvCxnSpPr>
      <xdr:spPr>
        <a:xfrm flipV="1">
          <a:off x="3797300" y="13257095"/>
          <a:ext cx="838200" cy="6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125298</xdr:rowOff>
    </xdr:from>
    <xdr:to>
      <xdr:col>19</xdr:col>
      <xdr:colOff>177800</xdr:colOff>
      <xdr:row>78</xdr:row>
      <xdr:rowOff>93033</xdr:rowOff>
    </xdr:to>
    <xdr:cxnSp macro="">
      <xdr:nvCxnSpPr>
        <xdr:cNvPr id="180" name="直線コネクタ 179"/>
        <xdr:cNvCxnSpPr/>
      </xdr:nvCxnSpPr>
      <xdr:spPr>
        <a:xfrm flipV="1">
          <a:off x="2908300" y="13326948"/>
          <a:ext cx="889000" cy="13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xdr:rowOff>
    </xdr:from>
    <xdr:ext cx="469744" cy="259045"/>
    <xdr:sp macro="" textlink="">
      <xdr:nvSpPr>
        <xdr:cNvPr id="182" name="テキスト ボックス 181"/>
        <xdr:cNvSpPr txBox="1"/>
      </xdr:nvSpPr>
      <xdr:spPr>
        <a:xfrm>
          <a:off x="356242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164291</xdr:rowOff>
    </xdr:from>
    <xdr:to>
      <xdr:col>15</xdr:col>
      <xdr:colOff>50800</xdr:colOff>
      <xdr:row>78</xdr:row>
      <xdr:rowOff>93033</xdr:rowOff>
    </xdr:to>
    <xdr:cxnSp macro="">
      <xdr:nvCxnSpPr>
        <xdr:cNvPr id="183" name="直線コネクタ 182"/>
        <xdr:cNvCxnSpPr/>
      </xdr:nvCxnSpPr>
      <xdr:spPr>
        <a:xfrm>
          <a:off x="2019300" y="13365941"/>
          <a:ext cx="889000" cy="1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164291</xdr:rowOff>
    </xdr:from>
    <xdr:to>
      <xdr:col>10</xdr:col>
      <xdr:colOff>114300</xdr:colOff>
      <xdr:row>78</xdr:row>
      <xdr:rowOff>135748</xdr:rowOff>
    </xdr:to>
    <xdr:cxnSp macro="">
      <xdr:nvCxnSpPr>
        <xdr:cNvPr id="186" name="直線コネクタ 185"/>
        <xdr:cNvCxnSpPr/>
      </xdr:nvCxnSpPr>
      <xdr:spPr>
        <a:xfrm flipV="1">
          <a:off x="1130300" y="13365941"/>
          <a:ext cx="889000" cy="14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22704</xdr:rowOff>
    </xdr:from>
    <xdr:to>
      <xdr:col>10</xdr:col>
      <xdr:colOff>165100</xdr:colOff>
      <xdr:row>78</xdr:row>
      <xdr:rowOff>124304</xdr:rowOff>
    </xdr:to>
    <xdr:sp macro="" textlink="">
      <xdr:nvSpPr>
        <xdr:cNvPr id="187" name="フローチャート: 判断 186"/>
        <xdr:cNvSpPr/>
      </xdr:nvSpPr>
      <xdr:spPr>
        <a:xfrm>
          <a:off x="1968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115431</xdr:rowOff>
    </xdr:from>
    <xdr:ext cx="469744" cy="259045"/>
    <xdr:sp macro="" textlink="">
      <xdr:nvSpPr>
        <xdr:cNvPr id="188" name="テキスト ボックス 187"/>
        <xdr:cNvSpPr txBox="1"/>
      </xdr:nvSpPr>
      <xdr:spPr>
        <a:xfrm>
          <a:off x="1784428" y="134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41188</xdr:rowOff>
    </xdr:from>
    <xdr:to>
      <xdr:col>6</xdr:col>
      <xdr:colOff>38100</xdr:colOff>
      <xdr:row>78</xdr:row>
      <xdr:rowOff>142788</xdr:rowOff>
    </xdr:to>
    <xdr:sp macro="" textlink="">
      <xdr:nvSpPr>
        <xdr:cNvPr id="189" name="フローチャート: 判断 188"/>
        <xdr:cNvSpPr/>
      </xdr:nvSpPr>
      <xdr:spPr>
        <a:xfrm>
          <a:off x="1079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159315</xdr:rowOff>
    </xdr:from>
    <xdr:ext cx="469744" cy="259045"/>
    <xdr:sp macro="" textlink="">
      <xdr:nvSpPr>
        <xdr:cNvPr id="190" name="テキスト ボックス 189"/>
        <xdr:cNvSpPr txBox="1"/>
      </xdr:nvSpPr>
      <xdr:spPr>
        <a:xfrm>
          <a:off x="895428"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4645</xdr:rowOff>
    </xdr:from>
    <xdr:to>
      <xdr:col>24</xdr:col>
      <xdr:colOff>114300</xdr:colOff>
      <xdr:row>77</xdr:row>
      <xdr:rowOff>106245</xdr:rowOff>
    </xdr:to>
    <xdr:sp macro="" textlink="">
      <xdr:nvSpPr>
        <xdr:cNvPr id="196" name="楕円 195"/>
        <xdr:cNvSpPr/>
      </xdr:nvSpPr>
      <xdr:spPr>
        <a:xfrm>
          <a:off x="4584700" y="132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27522</xdr:rowOff>
    </xdr:from>
    <xdr:ext cx="534377" cy="259045"/>
    <xdr:sp macro="" textlink="">
      <xdr:nvSpPr>
        <xdr:cNvPr id="197" name="維持補修費該当値テキスト"/>
        <xdr:cNvSpPr txBox="1"/>
      </xdr:nvSpPr>
      <xdr:spPr>
        <a:xfrm>
          <a:off x="4686300" y="130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74498</xdr:rowOff>
    </xdr:from>
    <xdr:to>
      <xdr:col>20</xdr:col>
      <xdr:colOff>38100</xdr:colOff>
      <xdr:row>78</xdr:row>
      <xdr:rowOff>4648</xdr:rowOff>
    </xdr:to>
    <xdr:sp macro="" textlink="">
      <xdr:nvSpPr>
        <xdr:cNvPr id="198" name="楕円 197"/>
        <xdr:cNvSpPr/>
      </xdr:nvSpPr>
      <xdr:spPr>
        <a:xfrm>
          <a:off x="3746500" y="132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21175</xdr:rowOff>
    </xdr:from>
    <xdr:ext cx="469744" cy="259045"/>
    <xdr:sp macro="" textlink="">
      <xdr:nvSpPr>
        <xdr:cNvPr id="199" name="テキスト ボックス 198"/>
        <xdr:cNvSpPr txBox="1"/>
      </xdr:nvSpPr>
      <xdr:spPr>
        <a:xfrm>
          <a:off x="3562428" y="130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42233</xdr:rowOff>
    </xdr:from>
    <xdr:to>
      <xdr:col>15</xdr:col>
      <xdr:colOff>101600</xdr:colOff>
      <xdr:row>78</xdr:row>
      <xdr:rowOff>143833</xdr:rowOff>
    </xdr:to>
    <xdr:sp macro="" textlink="">
      <xdr:nvSpPr>
        <xdr:cNvPr id="200" name="楕円 199"/>
        <xdr:cNvSpPr/>
      </xdr:nvSpPr>
      <xdr:spPr>
        <a:xfrm>
          <a:off x="2857500" y="1341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134960</xdr:rowOff>
    </xdr:from>
    <xdr:ext cx="469744" cy="259045"/>
    <xdr:sp macro="" textlink="">
      <xdr:nvSpPr>
        <xdr:cNvPr id="201" name="テキスト ボックス 200"/>
        <xdr:cNvSpPr txBox="1"/>
      </xdr:nvSpPr>
      <xdr:spPr>
        <a:xfrm>
          <a:off x="2673428" y="1350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113491</xdr:rowOff>
    </xdr:from>
    <xdr:to>
      <xdr:col>10</xdr:col>
      <xdr:colOff>165100</xdr:colOff>
      <xdr:row>78</xdr:row>
      <xdr:rowOff>43641</xdr:rowOff>
    </xdr:to>
    <xdr:sp macro="" textlink="">
      <xdr:nvSpPr>
        <xdr:cNvPr id="202" name="楕円 201"/>
        <xdr:cNvSpPr/>
      </xdr:nvSpPr>
      <xdr:spPr>
        <a:xfrm>
          <a:off x="1968500" y="133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60168</xdr:rowOff>
    </xdr:from>
    <xdr:ext cx="469744" cy="259045"/>
    <xdr:sp macro="" textlink="">
      <xdr:nvSpPr>
        <xdr:cNvPr id="203" name="テキスト ボックス 202"/>
        <xdr:cNvSpPr txBox="1"/>
      </xdr:nvSpPr>
      <xdr:spPr>
        <a:xfrm>
          <a:off x="1784428" y="1309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84948</xdr:rowOff>
    </xdr:from>
    <xdr:to>
      <xdr:col>6</xdr:col>
      <xdr:colOff>38100</xdr:colOff>
      <xdr:row>79</xdr:row>
      <xdr:rowOff>15098</xdr:rowOff>
    </xdr:to>
    <xdr:sp macro="" textlink="">
      <xdr:nvSpPr>
        <xdr:cNvPr id="204" name="楕円 203"/>
        <xdr:cNvSpPr/>
      </xdr:nvSpPr>
      <xdr:spPr>
        <a:xfrm>
          <a:off x="1079500" y="134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6225</xdr:rowOff>
    </xdr:from>
    <xdr:ext cx="469744" cy="259045"/>
    <xdr:sp macro="" textlink="">
      <xdr:nvSpPr>
        <xdr:cNvPr id="205" name="テキスト ボックス 204"/>
        <xdr:cNvSpPr txBox="1"/>
      </xdr:nvSpPr>
      <xdr:spPr>
        <a:xfrm>
          <a:off x="895428" y="1355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62204</xdr:rowOff>
    </xdr:from>
    <xdr:to>
      <xdr:col>24</xdr:col>
      <xdr:colOff>63500</xdr:colOff>
      <xdr:row>96</xdr:row>
      <xdr:rowOff>70453</xdr:rowOff>
    </xdr:to>
    <xdr:cxnSp macro="">
      <xdr:nvCxnSpPr>
        <xdr:cNvPr id="235" name="直線コネクタ 234"/>
        <xdr:cNvCxnSpPr/>
      </xdr:nvCxnSpPr>
      <xdr:spPr>
        <a:xfrm flipV="1">
          <a:off x="3797300" y="16521404"/>
          <a:ext cx="8382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70453</xdr:rowOff>
    </xdr:from>
    <xdr:to>
      <xdr:col>19</xdr:col>
      <xdr:colOff>177800</xdr:colOff>
      <xdr:row>96</xdr:row>
      <xdr:rowOff>156654</xdr:rowOff>
    </xdr:to>
    <xdr:cxnSp macro="">
      <xdr:nvCxnSpPr>
        <xdr:cNvPr id="238" name="直線コネクタ 237"/>
        <xdr:cNvCxnSpPr/>
      </xdr:nvCxnSpPr>
      <xdr:spPr>
        <a:xfrm flipV="1">
          <a:off x="2908300" y="16529653"/>
          <a:ext cx="889000" cy="8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141909</xdr:rowOff>
    </xdr:from>
    <xdr:to>
      <xdr:col>15</xdr:col>
      <xdr:colOff>50800</xdr:colOff>
      <xdr:row>96</xdr:row>
      <xdr:rowOff>156654</xdr:rowOff>
    </xdr:to>
    <xdr:cxnSp macro="">
      <xdr:nvCxnSpPr>
        <xdr:cNvPr id="241" name="直線コネクタ 240"/>
        <xdr:cNvCxnSpPr/>
      </xdr:nvCxnSpPr>
      <xdr:spPr>
        <a:xfrm>
          <a:off x="2019300" y="16601109"/>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141909</xdr:rowOff>
    </xdr:from>
    <xdr:to>
      <xdr:col>10</xdr:col>
      <xdr:colOff>114300</xdr:colOff>
      <xdr:row>97</xdr:row>
      <xdr:rowOff>54680</xdr:rowOff>
    </xdr:to>
    <xdr:cxnSp macro="">
      <xdr:nvCxnSpPr>
        <xdr:cNvPr id="244" name="直線コネクタ 243"/>
        <xdr:cNvCxnSpPr/>
      </xdr:nvCxnSpPr>
      <xdr:spPr>
        <a:xfrm flipV="1">
          <a:off x="1130300" y="16601109"/>
          <a:ext cx="889000" cy="8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45" name="フローチャート: 判断 244"/>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37780</xdr:rowOff>
    </xdr:from>
    <xdr:ext cx="534377" cy="259045"/>
    <xdr:sp macro="" textlink="">
      <xdr:nvSpPr>
        <xdr:cNvPr id="246" name="テキスト ボックス 245"/>
        <xdr:cNvSpPr txBox="1"/>
      </xdr:nvSpPr>
      <xdr:spPr>
        <a:xfrm>
          <a:off x="1752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47" name="フローチャート: 判断 246"/>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146118</xdr:rowOff>
    </xdr:from>
    <xdr:ext cx="534377" cy="259045"/>
    <xdr:sp macro="" textlink="">
      <xdr:nvSpPr>
        <xdr:cNvPr id="248" name="テキスト ボックス 247"/>
        <xdr:cNvSpPr txBox="1"/>
      </xdr:nvSpPr>
      <xdr:spPr>
        <a:xfrm>
          <a:off x="863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11404</xdr:rowOff>
    </xdr:from>
    <xdr:to>
      <xdr:col>24</xdr:col>
      <xdr:colOff>114300</xdr:colOff>
      <xdr:row>96</xdr:row>
      <xdr:rowOff>113004</xdr:rowOff>
    </xdr:to>
    <xdr:sp macro="" textlink="">
      <xdr:nvSpPr>
        <xdr:cNvPr id="254" name="楕円 253"/>
        <xdr:cNvSpPr/>
      </xdr:nvSpPr>
      <xdr:spPr>
        <a:xfrm>
          <a:off x="4584700" y="164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161281</xdr:rowOff>
    </xdr:from>
    <xdr:ext cx="534377" cy="259045"/>
    <xdr:sp macro="" textlink="">
      <xdr:nvSpPr>
        <xdr:cNvPr id="255" name="扶助費該当値テキスト"/>
        <xdr:cNvSpPr txBox="1"/>
      </xdr:nvSpPr>
      <xdr:spPr>
        <a:xfrm>
          <a:off x="4686300" y="1644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19653</xdr:rowOff>
    </xdr:from>
    <xdr:to>
      <xdr:col>20</xdr:col>
      <xdr:colOff>38100</xdr:colOff>
      <xdr:row>96</xdr:row>
      <xdr:rowOff>121253</xdr:rowOff>
    </xdr:to>
    <xdr:sp macro="" textlink="">
      <xdr:nvSpPr>
        <xdr:cNvPr id="256" name="楕円 255"/>
        <xdr:cNvSpPr/>
      </xdr:nvSpPr>
      <xdr:spPr>
        <a:xfrm>
          <a:off x="3746500" y="164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112380</xdr:rowOff>
    </xdr:from>
    <xdr:ext cx="534377" cy="259045"/>
    <xdr:sp macro="" textlink="">
      <xdr:nvSpPr>
        <xdr:cNvPr id="257" name="テキスト ボックス 256"/>
        <xdr:cNvSpPr txBox="1"/>
      </xdr:nvSpPr>
      <xdr:spPr>
        <a:xfrm>
          <a:off x="3530111" y="1657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105854</xdr:rowOff>
    </xdr:from>
    <xdr:to>
      <xdr:col>15</xdr:col>
      <xdr:colOff>101600</xdr:colOff>
      <xdr:row>97</xdr:row>
      <xdr:rowOff>36004</xdr:rowOff>
    </xdr:to>
    <xdr:sp macro="" textlink="">
      <xdr:nvSpPr>
        <xdr:cNvPr id="258" name="楕円 257"/>
        <xdr:cNvSpPr/>
      </xdr:nvSpPr>
      <xdr:spPr>
        <a:xfrm>
          <a:off x="2857500" y="165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52531</xdr:rowOff>
    </xdr:from>
    <xdr:ext cx="534377" cy="259045"/>
    <xdr:sp macro="" textlink="">
      <xdr:nvSpPr>
        <xdr:cNvPr id="259" name="テキスト ボックス 258"/>
        <xdr:cNvSpPr txBox="1"/>
      </xdr:nvSpPr>
      <xdr:spPr>
        <a:xfrm>
          <a:off x="2641111" y="163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91109</xdr:rowOff>
    </xdr:from>
    <xdr:to>
      <xdr:col>10</xdr:col>
      <xdr:colOff>165100</xdr:colOff>
      <xdr:row>97</xdr:row>
      <xdr:rowOff>21259</xdr:rowOff>
    </xdr:to>
    <xdr:sp macro="" textlink="">
      <xdr:nvSpPr>
        <xdr:cNvPr id="260" name="楕円 259"/>
        <xdr:cNvSpPr/>
      </xdr:nvSpPr>
      <xdr:spPr>
        <a:xfrm>
          <a:off x="1968500" y="165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37786</xdr:rowOff>
    </xdr:from>
    <xdr:ext cx="534377" cy="259045"/>
    <xdr:sp macro="" textlink="">
      <xdr:nvSpPr>
        <xdr:cNvPr id="261" name="テキスト ボックス 260"/>
        <xdr:cNvSpPr txBox="1"/>
      </xdr:nvSpPr>
      <xdr:spPr>
        <a:xfrm>
          <a:off x="1752111" y="163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3880</xdr:rowOff>
    </xdr:from>
    <xdr:to>
      <xdr:col>6</xdr:col>
      <xdr:colOff>38100</xdr:colOff>
      <xdr:row>97</xdr:row>
      <xdr:rowOff>105480</xdr:rowOff>
    </xdr:to>
    <xdr:sp macro="" textlink="">
      <xdr:nvSpPr>
        <xdr:cNvPr id="262" name="楕円 261"/>
        <xdr:cNvSpPr/>
      </xdr:nvSpPr>
      <xdr:spPr>
        <a:xfrm>
          <a:off x="1079500" y="166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122007</xdr:rowOff>
    </xdr:from>
    <xdr:ext cx="534377" cy="259045"/>
    <xdr:sp macro="" textlink="">
      <xdr:nvSpPr>
        <xdr:cNvPr id="263" name="テキスト ボックス 262"/>
        <xdr:cNvSpPr txBox="1"/>
      </xdr:nvSpPr>
      <xdr:spPr>
        <a:xfrm>
          <a:off x="863111" y="164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17037</xdr:rowOff>
    </xdr:from>
    <xdr:to>
      <xdr:col>55</xdr:col>
      <xdr:colOff>0</xdr:colOff>
      <xdr:row>37</xdr:row>
      <xdr:rowOff>31494</xdr:rowOff>
    </xdr:to>
    <xdr:cxnSp macro="">
      <xdr:nvCxnSpPr>
        <xdr:cNvPr id="294" name="直線コネクタ 293"/>
        <xdr:cNvCxnSpPr/>
      </xdr:nvCxnSpPr>
      <xdr:spPr>
        <a:xfrm>
          <a:off x="9639300" y="6360687"/>
          <a:ext cx="838200" cy="1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5" name="補助費等平均値テキスト"/>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17037</xdr:rowOff>
    </xdr:from>
    <xdr:to>
      <xdr:col>50</xdr:col>
      <xdr:colOff>114300</xdr:colOff>
      <xdr:row>37</xdr:row>
      <xdr:rowOff>23548</xdr:rowOff>
    </xdr:to>
    <xdr:cxnSp macro="">
      <xdr:nvCxnSpPr>
        <xdr:cNvPr id="297" name="直線コネクタ 296"/>
        <xdr:cNvCxnSpPr/>
      </xdr:nvCxnSpPr>
      <xdr:spPr>
        <a:xfrm flipV="1">
          <a:off x="8750300" y="6360687"/>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23548</xdr:rowOff>
    </xdr:from>
    <xdr:to>
      <xdr:col>45</xdr:col>
      <xdr:colOff>177800</xdr:colOff>
      <xdr:row>37</xdr:row>
      <xdr:rowOff>56597</xdr:rowOff>
    </xdr:to>
    <xdr:cxnSp macro="">
      <xdr:nvCxnSpPr>
        <xdr:cNvPr id="300" name="直線コネクタ 299"/>
        <xdr:cNvCxnSpPr/>
      </xdr:nvCxnSpPr>
      <xdr:spPr>
        <a:xfrm flipV="1">
          <a:off x="7861300" y="6367198"/>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56597</xdr:rowOff>
    </xdr:from>
    <xdr:to>
      <xdr:col>41</xdr:col>
      <xdr:colOff>50800</xdr:colOff>
      <xdr:row>37</xdr:row>
      <xdr:rowOff>102837</xdr:rowOff>
    </xdr:to>
    <xdr:cxnSp macro="">
      <xdr:nvCxnSpPr>
        <xdr:cNvPr id="303" name="直線コネクタ 302"/>
        <xdr:cNvCxnSpPr/>
      </xdr:nvCxnSpPr>
      <xdr:spPr>
        <a:xfrm flipV="1">
          <a:off x="6972300" y="6400247"/>
          <a:ext cx="889000" cy="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158786</xdr:rowOff>
    </xdr:from>
    <xdr:to>
      <xdr:col>41</xdr:col>
      <xdr:colOff>101600</xdr:colOff>
      <xdr:row>38</xdr:row>
      <xdr:rowOff>88936</xdr:rowOff>
    </xdr:to>
    <xdr:sp macro="" textlink="">
      <xdr:nvSpPr>
        <xdr:cNvPr id="304" name="フローチャート: 判断 303"/>
        <xdr:cNvSpPr/>
      </xdr:nvSpPr>
      <xdr:spPr>
        <a:xfrm>
          <a:off x="7810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80063</xdr:rowOff>
    </xdr:from>
    <xdr:ext cx="534377" cy="259045"/>
    <xdr:sp macro="" textlink="">
      <xdr:nvSpPr>
        <xdr:cNvPr id="305" name="テキスト ボックス 304"/>
        <xdr:cNvSpPr txBox="1"/>
      </xdr:nvSpPr>
      <xdr:spPr>
        <a:xfrm>
          <a:off x="7594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164958</xdr:rowOff>
    </xdr:from>
    <xdr:to>
      <xdr:col>36</xdr:col>
      <xdr:colOff>165100</xdr:colOff>
      <xdr:row>38</xdr:row>
      <xdr:rowOff>95108</xdr:rowOff>
    </xdr:to>
    <xdr:sp macro="" textlink="">
      <xdr:nvSpPr>
        <xdr:cNvPr id="306" name="フローチャート: 判断 305"/>
        <xdr:cNvSpPr/>
      </xdr:nvSpPr>
      <xdr:spPr>
        <a:xfrm>
          <a:off x="6921500" y="6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86235</xdr:rowOff>
    </xdr:from>
    <xdr:ext cx="534377" cy="259045"/>
    <xdr:sp macro="" textlink="">
      <xdr:nvSpPr>
        <xdr:cNvPr id="307" name="テキスト ボックス 306"/>
        <xdr:cNvSpPr txBox="1"/>
      </xdr:nvSpPr>
      <xdr:spPr>
        <a:xfrm>
          <a:off x="6705111" y="660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152144</xdr:rowOff>
    </xdr:from>
    <xdr:to>
      <xdr:col>55</xdr:col>
      <xdr:colOff>50800</xdr:colOff>
      <xdr:row>37</xdr:row>
      <xdr:rowOff>82294</xdr:rowOff>
    </xdr:to>
    <xdr:sp macro="" textlink="">
      <xdr:nvSpPr>
        <xdr:cNvPr id="313" name="楕円 312"/>
        <xdr:cNvSpPr/>
      </xdr:nvSpPr>
      <xdr:spPr>
        <a:xfrm>
          <a:off x="10426700" y="63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3571</xdr:rowOff>
    </xdr:from>
    <xdr:ext cx="599010" cy="259045"/>
    <xdr:sp macro="" textlink="">
      <xdr:nvSpPr>
        <xdr:cNvPr id="314" name="補助費等該当値テキスト"/>
        <xdr:cNvSpPr txBox="1"/>
      </xdr:nvSpPr>
      <xdr:spPr>
        <a:xfrm>
          <a:off x="10528300" y="617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137687</xdr:rowOff>
    </xdr:from>
    <xdr:to>
      <xdr:col>50</xdr:col>
      <xdr:colOff>165100</xdr:colOff>
      <xdr:row>37</xdr:row>
      <xdr:rowOff>67837</xdr:rowOff>
    </xdr:to>
    <xdr:sp macro="" textlink="">
      <xdr:nvSpPr>
        <xdr:cNvPr id="315" name="楕円 314"/>
        <xdr:cNvSpPr/>
      </xdr:nvSpPr>
      <xdr:spPr>
        <a:xfrm>
          <a:off x="9588500" y="63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84364</xdr:rowOff>
    </xdr:from>
    <xdr:ext cx="599010" cy="259045"/>
    <xdr:sp macro="" textlink="">
      <xdr:nvSpPr>
        <xdr:cNvPr id="316" name="テキスト ボックス 315"/>
        <xdr:cNvSpPr txBox="1"/>
      </xdr:nvSpPr>
      <xdr:spPr>
        <a:xfrm>
          <a:off x="9339795" y="608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144198</xdr:rowOff>
    </xdr:from>
    <xdr:to>
      <xdr:col>46</xdr:col>
      <xdr:colOff>38100</xdr:colOff>
      <xdr:row>37</xdr:row>
      <xdr:rowOff>74348</xdr:rowOff>
    </xdr:to>
    <xdr:sp macro="" textlink="">
      <xdr:nvSpPr>
        <xdr:cNvPr id="317" name="楕円 316"/>
        <xdr:cNvSpPr/>
      </xdr:nvSpPr>
      <xdr:spPr>
        <a:xfrm>
          <a:off x="8699500" y="63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90875</xdr:rowOff>
    </xdr:from>
    <xdr:ext cx="599010" cy="259045"/>
    <xdr:sp macro="" textlink="">
      <xdr:nvSpPr>
        <xdr:cNvPr id="318" name="テキスト ボックス 317"/>
        <xdr:cNvSpPr txBox="1"/>
      </xdr:nvSpPr>
      <xdr:spPr>
        <a:xfrm>
          <a:off x="8450795" y="609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5797</xdr:rowOff>
    </xdr:from>
    <xdr:to>
      <xdr:col>41</xdr:col>
      <xdr:colOff>101600</xdr:colOff>
      <xdr:row>37</xdr:row>
      <xdr:rowOff>107397</xdr:rowOff>
    </xdr:to>
    <xdr:sp macro="" textlink="">
      <xdr:nvSpPr>
        <xdr:cNvPr id="319" name="楕円 318"/>
        <xdr:cNvSpPr/>
      </xdr:nvSpPr>
      <xdr:spPr>
        <a:xfrm>
          <a:off x="7810500" y="63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123924</xdr:rowOff>
    </xdr:from>
    <xdr:ext cx="599010" cy="259045"/>
    <xdr:sp macro="" textlink="">
      <xdr:nvSpPr>
        <xdr:cNvPr id="320" name="テキスト ボックス 319"/>
        <xdr:cNvSpPr txBox="1"/>
      </xdr:nvSpPr>
      <xdr:spPr>
        <a:xfrm>
          <a:off x="7561795" y="612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52037</xdr:rowOff>
    </xdr:from>
    <xdr:to>
      <xdr:col>36</xdr:col>
      <xdr:colOff>165100</xdr:colOff>
      <xdr:row>37</xdr:row>
      <xdr:rowOff>153637</xdr:rowOff>
    </xdr:to>
    <xdr:sp macro="" textlink="">
      <xdr:nvSpPr>
        <xdr:cNvPr id="321" name="楕円 320"/>
        <xdr:cNvSpPr/>
      </xdr:nvSpPr>
      <xdr:spPr>
        <a:xfrm>
          <a:off x="6921500" y="639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170164</xdr:rowOff>
    </xdr:from>
    <xdr:ext cx="599010" cy="259045"/>
    <xdr:sp macro="" textlink="">
      <xdr:nvSpPr>
        <xdr:cNvPr id="322" name="テキスト ボックス 321"/>
        <xdr:cNvSpPr txBox="1"/>
      </xdr:nvSpPr>
      <xdr:spPr>
        <a:xfrm>
          <a:off x="6672795" y="617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14929</xdr:rowOff>
    </xdr:from>
    <xdr:to>
      <xdr:col>55</xdr:col>
      <xdr:colOff>0</xdr:colOff>
      <xdr:row>56</xdr:row>
      <xdr:rowOff>117581</xdr:rowOff>
    </xdr:to>
    <xdr:cxnSp macro="">
      <xdr:nvCxnSpPr>
        <xdr:cNvPr id="351" name="直線コネクタ 350"/>
        <xdr:cNvCxnSpPr/>
      </xdr:nvCxnSpPr>
      <xdr:spPr>
        <a:xfrm>
          <a:off x="9639300" y="9444679"/>
          <a:ext cx="838200" cy="2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14929</xdr:rowOff>
    </xdr:from>
    <xdr:to>
      <xdr:col>50</xdr:col>
      <xdr:colOff>114300</xdr:colOff>
      <xdr:row>56</xdr:row>
      <xdr:rowOff>48312</xdr:rowOff>
    </xdr:to>
    <xdr:cxnSp macro="">
      <xdr:nvCxnSpPr>
        <xdr:cNvPr id="354" name="直線コネクタ 353"/>
        <xdr:cNvCxnSpPr/>
      </xdr:nvCxnSpPr>
      <xdr:spPr>
        <a:xfrm flipV="1">
          <a:off x="8750300" y="9444679"/>
          <a:ext cx="889000" cy="20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48312</xdr:rowOff>
    </xdr:from>
    <xdr:to>
      <xdr:col>45</xdr:col>
      <xdr:colOff>177800</xdr:colOff>
      <xdr:row>57</xdr:row>
      <xdr:rowOff>156521</xdr:rowOff>
    </xdr:to>
    <xdr:cxnSp macro="">
      <xdr:nvCxnSpPr>
        <xdr:cNvPr id="357" name="直線コネクタ 356"/>
        <xdr:cNvCxnSpPr/>
      </xdr:nvCxnSpPr>
      <xdr:spPr>
        <a:xfrm flipV="1">
          <a:off x="7861300" y="9649512"/>
          <a:ext cx="889000" cy="27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40267</xdr:rowOff>
    </xdr:from>
    <xdr:to>
      <xdr:col>41</xdr:col>
      <xdr:colOff>50800</xdr:colOff>
      <xdr:row>57</xdr:row>
      <xdr:rowOff>156521</xdr:rowOff>
    </xdr:to>
    <xdr:cxnSp macro="">
      <xdr:nvCxnSpPr>
        <xdr:cNvPr id="360" name="直線コネクタ 359"/>
        <xdr:cNvCxnSpPr/>
      </xdr:nvCxnSpPr>
      <xdr:spPr>
        <a:xfrm>
          <a:off x="6972300" y="9812917"/>
          <a:ext cx="889000" cy="1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161600</xdr:rowOff>
    </xdr:from>
    <xdr:to>
      <xdr:col>41</xdr:col>
      <xdr:colOff>101600</xdr:colOff>
      <xdr:row>58</xdr:row>
      <xdr:rowOff>91750</xdr:rowOff>
    </xdr:to>
    <xdr:sp macro="" textlink="">
      <xdr:nvSpPr>
        <xdr:cNvPr id="361" name="フローチャート: 判断 360"/>
        <xdr:cNvSpPr/>
      </xdr:nvSpPr>
      <xdr:spPr>
        <a:xfrm>
          <a:off x="7810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82877</xdr:rowOff>
    </xdr:from>
    <xdr:ext cx="534377" cy="259045"/>
    <xdr:sp macro="" textlink="">
      <xdr:nvSpPr>
        <xdr:cNvPr id="362" name="テキスト ボックス 361"/>
        <xdr:cNvSpPr txBox="1"/>
      </xdr:nvSpPr>
      <xdr:spPr>
        <a:xfrm>
          <a:off x="7594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7465</xdr:rowOff>
    </xdr:from>
    <xdr:to>
      <xdr:col>36</xdr:col>
      <xdr:colOff>165100</xdr:colOff>
      <xdr:row>58</xdr:row>
      <xdr:rowOff>109065</xdr:rowOff>
    </xdr:to>
    <xdr:sp macro="" textlink="">
      <xdr:nvSpPr>
        <xdr:cNvPr id="363" name="フローチャート: 判断 362"/>
        <xdr:cNvSpPr/>
      </xdr:nvSpPr>
      <xdr:spPr>
        <a:xfrm>
          <a:off x="6921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100192</xdr:rowOff>
    </xdr:from>
    <xdr:ext cx="534377" cy="259045"/>
    <xdr:sp macro="" textlink="">
      <xdr:nvSpPr>
        <xdr:cNvPr id="364" name="テキスト ボックス 363"/>
        <xdr:cNvSpPr txBox="1"/>
      </xdr:nvSpPr>
      <xdr:spPr>
        <a:xfrm>
          <a:off x="6705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66781</xdr:rowOff>
    </xdr:from>
    <xdr:to>
      <xdr:col>55</xdr:col>
      <xdr:colOff>50800</xdr:colOff>
      <xdr:row>56</xdr:row>
      <xdr:rowOff>168381</xdr:rowOff>
    </xdr:to>
    <xdr:sp macro="" textlink="">
      <xdr:nvSpPr>
        <xdr:cNvPr id="370" name="楕円 369"/>
        <xdr:cNvSpPr/>
      </xdr:nvSpPr>
      <xdr:spPr>
        <a:xfrm>
          <a:off x="10426700" y="96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89658</xdr:rowOff>
    </xdr:from>
    <xdr:ext cx="599010" cy="259045"/>
    <xdr:sp macro="" textlink="">
      <xdr:nvSpPr>
        <xdr:cNvPr id="371" name="普通建設事業費該当値テキスト"/>
        <xdr:cNvSpPr txBox="1"/>
      </xdr:nvSpPr>
      <xdr:spPr>
        <a:xfrm>
          <a:off x="10528300" y="951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135579</xdr:rowOff>
    </xdr:from>
    <xdr:to>
      <xdr:col>50</xdr:col>
      <xdr:colOff>165100</xdr:colOff>
      <xdr:row>55</xdr:row>
      <xdr:rowOff>65729</xdr:rowOff>
    </xdr:to>
    <xdr:sp macro="" textlink="">
      <xdr:nvSpPr>
        <xdr:cNvPr id="372" name="楕円 371"/>
        <xdr:cNvSpPr/>
      </xdr:nvSpPr>
      <xdr:spPr>
        <a:xfrm>
          <a:off x="9588500" y="939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82256</xdr:rowOff>
    </xdr:from>
    <xdr:ext cx="599010" cy="259045"/>
    <xdr:sp macro="" textlink="">
      <xdr:nvSpPr>
        <xdr:cNvPr id="373" name="テキスト ボックス 372"/>
        <xdr:cNvSpPr txBox="1"/>
      </xdr:nvSpPr>
      <xdr:spPr>
        <a:xfrm>
          <a:off x="9339795" y="916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168962</xdr:rowOff>
    </xdr:from>
    <xdr:to>
      <xdr:col>46</xdr:col>
      <xdr:colOff>38100</xdr:colOff>
      <xdr:row>56</xdr:row>
      <xdr:rowOff>99112</xdr:rowOff>
    </xdr:to>
    <xdr:sp macro="" textlink="">
      <xdr:nvSpPr>
        <xdr:cNvPr id="374" name="楕円 373"/>
        <xdr:cNvSpPr/>
      </xdr:nvSpPr>
      <xdr:spPr>
        <a:xfrm>
          <a:off x="8699500" y="959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115639</xdr:rowOff>
    </xdr:from>
    <xdr:ext cx="599010" cy="259045"/>
    <xdr:sp macro="" textlink="">
      <xdr:nvSpPr>
        <xdr:cNvPr id="375" name="テキスト ボックス 374"/>
        <xdr:cNvSpPr txBox="1"/>
      </xdr:nvSpPr>
      <xdr:spPr>
        <a:xfrm>
          <a:off x="8450795" y="937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105721</xdr:rowOff>
    </xdr:from>
    <xdr:to>
      <xdr:col>41</xdr:col>
      <xdr:colOff>101600</xdr:colOff>
      <xdr:row>58</xdr:row>
      <xdr:rowOff>35871</xdr:rowOff>
    </xdr:to>
    <xdr:sp macro="" textlink="">
      <xdr:nvSpPr>
        <xdr:cNvPr id="376" name="楕円 375"/>
        <xdr:cNvSpPr/>
      </xdr:nvSpPr>
      <xdr:spPr>
        <a:xfrm>
          <a:off x="7810500" y="98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52398</xdr:rowOff>
    </xdr:from>
    <xdr:ext cx="599010" cy="259045"/>
    <xdr:sp macro="" textlink="">
      <xdr:nvSpPr>
        <xdr:cNvPr id="377" name="テキスト ボックス 376"/>
        <xdr:cNvSpPr txBox="1"/>
      </xdr:nvSpPr>
      <xdr:spPr>
        <a:xfrm>
          <a:off x="7561795" y="965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160917</xdr:rowOff>
    </xdr:from>
    <xdr:to>
      <xdr:col>36</xdr:col>
      <xdr:colOff>165100</xdr:colOff>
      <xdr:row>57</xdr:row>
      <xdr:rowOff>91067</xdr:rowOff>
    </xdr:to>
    <xdr:sp macro="" textlink="">
      <xdr:nvSpPr>
        <xdr:cNvPr id="378" name="楕円 377"/>
        <xdr:cNvSpPr/>
      </xdr:nvSpPr>
      <xdr:spPr>
        <a:xfrm>
          <a:off x="6921500" y="97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107594</xdr:rowOff>
    </xdr:from>
    <xdr:ext cx="599010" cy="259045"/>
    <xdr:sp macro="" textlink="">
      <xdr:nvSpPr>
        <xdr:cNvPr id="379" name="テキスト ボックス 378"/>
        <xdr:cNvSpPr txBox="1"/>
      </xdr:nvSpPr>
      <xdr:spPr>
        <a:xfrm>
          <a:off x="6672795" y="953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28635</xdr:rowOff>
    </xdr:from>
    <xdr:to>
      <xdr:col>55</xdr:col>
      <xdr:colOff>0</xdr:colOff>
      <xdr:row>78</xdr:row>
      <xdr:rowOff>102946</xdr:rowOff>
    </xdr:to>
    <xdr:cxnSp macro="">
      <xdr:nvCxnSpPr>
        <xdr:cNvPr id="408" name="直線コネクタ 407"/>
        <xdr:cNvCxnSpPr/>
      </xdr:nvCxnSpPr>
      <xdr:spPr>
        <a:xfrm>
          <a:off x="9639300" y="13058835"/>
          <a:ext cx="838200" cy="41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28635</xdr:rowOff>
    </xdr:from>
    <xdr:to>
      <xdr:col>50</xdr:col>
      <xdr:colOff>114300</xdr:colOff>
      <xdr:row>76</xdr:row>
      <xdr:rowOff>35821</xdr:rowOff>
    </xdr:to>
    <xdr:cxnSp macro="">
      <xdr:nvCxnSpPr>
        <xdr:cNvPr id="411" name="直線コネクタ 410"/>
        <xdr:cNvCxnSpPr/>
      </xdr:nvCxnSpPr>
      <xdr:spPr>
        <a:xfrm flipV="1">
          <a:off x="8750300" y="13058835"/>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3" name="テキスト ボックス 412"/>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35821</xdr:rowOff>
    </xdr:from>
    <xdr:to>
      <xdr:col>45</xdr:col>
      <xdr:colOff>177800</xdr:colOff>
      <xdr:row>78</xdr:row>
      <xdr:rowOff>28239</xdr:rowOff>
    </xdr:to>
    <xdr:cxnSp macro="">
      <xdr:nvCxnSpPr>
        <xdr:cNvPr id="414" name="直線コネクタ 413"/>
        <xdr:cNvCxnSpPr/>
      </xdr:nvCxnSpPr>
      <xdr:spPr>
        <a:xfrm flipV="1">
          <a:off x="7861300" y="13066021"/>
          <a:ext cx="889000" cy="3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19413</xdr:rowOff>
    </xdr:from>
    <xdr:to>
      <xdr:col>41</xdr:col>
      <xdr:colOff>101600</xdr:colOff>
      <xdr:row>78</xdr:row>
      <xdr:rowOff>121013</xdr:rowOff>
    </xdr:to>
    <xdr:sp macro="" textlink="">
      <xdr:nvSpPr>
        <xdr:cNvPr id="417" name="フローチャート: 判断 416"/>
        <xdr:cNvSpPr/>
      </xdr:nvSpPr>
      <xdr:spPr>
        <a:xfrm>
          <a:off x="7810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112140</xdr:rowOff>
    </xdr:from>
    <xdr:ext cx="534377" cy="259045"/>
    <xdr:sp macro="" textlink="">
      <xdr:nvSpPr>
        <xdr:cNvPr id="418" name="テキスト ボックス 417"/>
        <xdr:cNvSpPr txBox="1"/>
      </xdr:nvSpPr>
      <xdr:spPr>
        <a:xfrm>
          <a:off x="7594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52146</xdr:rowOff>
    </xdr:from>
    <xdr:to>
      <xdr:col>55</xdr:col>
      <xdr:colOff>50800</xdr:colOff>
      <xdr:row>78</xdr:row>
      <xdr:rowOff>153746</xdr:rowOff>
    </xdr:to>
    <xdr:sp macro="" textlink="">
      <xdr:nvSpPr>
        <xdr:cNvPr id="424" name="楕円 423"/>
        <xdr:cNvSpPr/>
      </xdr:nvSpPr>
      <xdr:spPr>
        <a:xfrm>
          <a:off x="10426700" y="134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154672</xdr:rowOff>
    </xdr:from>
    <xdr:ext cx="534377" cy="259045"/>
    <xdr:sp macro="" textlink="">
      <xdr:nvSpPr>
        <xdr:cNvPr id="425" name="普通建設事業費 （ うち新規整備　）該当値テキスト"/>
        <xdr:cNvSpPr txBox="1"/>
      </xdr:nvSpPr>
      <xdr:spPr>
        <a:xfrm>
          <a:off x="10528300" y="1335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149285</xdr:rowOff>
    </xdr:from>
    <xdr:to>
      <xdr:col>50</xdr:col>
      <xdr:colOff>165100</xdr:colOff>
      <xdr:row>76</xdr:row>
      <xdr:rowOff>79435</xdr:rowOff>
    </xdr:to>
    <xdr:sp macro="" textlink="">
      <xdr:nvSpPr>
        <xdr:cNvPr id="426" name="楕円 425"/>
        <xdr:cNvSpPr/>
      </xdr:nvSpPr>
      <xdr:spPr>
        <a:xfrm>
          <a:off x="9588500" y="1300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95962</xdr:rowOff>
    </xdr:from>
    <xdr:ext cx="599010" cy="259045"/>
    <xdr:sp macro="" textlink="">
      <xdr:nvSpPr>
        <xdr:cNvPr id="427" name="テキスト ボックス 426"/>
        <xdr:cNvSpPr txBox="1"/>
      </xdr:nvSpPr>
      <xdr:spPr>
        <a:xfrm>
          <a:off x="9339795" y="1278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156471</xdr:rowOff>
    </xdr:from>
    <xdr:to>
      <xdr:col>46</xdr:col>
      <xdr:colOff>38100</xdr:colOff>
      <xdr:row>76</xdr:row>
      <xdr:rowOff>86621</xdr:rowOff>
    </xdr:to>
    <xdr:sp macro="" textlink="">
      <xdr:nvSpPr>
        <xdr:cNvPr id="428" name="楕円 427"/>
        <xdr:cNvSpPr/>
      </xdr:nvSpPr>
      <xdr:spPr>
        <a:xfrm>
          <a:off x="8699500" y="1301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103147</xdr:rowOff>
    </xdr:from>
    <xdr:ext cx="599010" cy="259045"/>
    <xdr:sp macro="" textlink="">
      <xdr:nvSpPr>
        <xdr:cNvPr id="429" name="テキスト ボックス 428"/>
        <xdr:cNvSpPr txBox="1"/>
      </xdr:nvSpPr>
      <xdr:spPr>
        <a:xfrm>
          <a:off x="8450795" y="1279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148889</xdr:rowOff>
    </xdr:from>
    <xdr:to>
      <xdr:col>41</xdr:col>
      <xdr:colOff>101600</xdr:colOff>
      <xdr:row>78</xdr:row>
      <xdr:rowOff>79039</xdr:rowOff>
    </xdr:to>
    <xdr:sp macro="" textlink="">
      <xdr:nvSpPr>
        <xdr:cNvPr id="430" name="楕円 429"/>
        <xdr:cNvSpPr/>
      </xdr:nvSpPr>
      <xdr:spPr>
        <a:xfrm>
          <a:off x="7810500" y="133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95566</xdr:rowOff>
    </xdr:from>
    <xdr:ext cx="534377" cy="259045"/>
    <xdr:sp macro="" textlink="">
      <xdr:nvSpPr>
        <xdr:cNvPr id="431" name="テキスト ボックス 430"/>
        <xdr:cNvSpPr txBox="1"/>
      </xdr:nvSpPr>
      <xdr:spPr>
        <a:xfrm>
          <a:off x="7594111" y="131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19558</xdr:rowOff>
    </xdr:from>
    <xdr:to>
      <xdr:col>55</xdr:col>
      <xdr:colOff>0</xdr:colOff>
      <xdr:row>94</xdr:row>
      <xdr:rowOff>117458</xdr:rowOff>
    </xdr:to>
    <xdr:cxnSp macro="">
      <xdr:nvCxnSpPr>
        <xdr:cNvPr id="456" name="直線コネクタ 455"/>
        <xdr:cNvCxnSpPr/>
      </xdr:nvCxnSpPr>
      <xdr:spPr>
        <a:xfrm>
          <a:off x="9639300" y="16135858"/>
          <a:ext cx="838200" cy="9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19558</xdr:rowOff>
    </xdr:from>
    <xdr:to>
      <xdr:col>50</xdr:col>
      <xdr:colOff>114300</xdr:colOff>
      <xdr:row>95</xdr:row>
      <xdr:rowOff>162765</xdr:rowOff>
    </xdr:to>
    <xdr:cxnSp macro="">
      <xdr:nvCxnSpPr>
        <xdr:cNvPr id="459" name="直線コネクタ 458"/>
        <xdr:cNvCxnSpPr/>
      </xdr:nvCxnSpPr>
      <xdr:spPr>
        <a:xfrm flipV="1">
          <a:off x="8750300" y="16135858"/>
          <a:ext cx="889000" cy="3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162765</xdr:rowOff>
    </xdr:from>
    <xdr:to>
      <xdr:col>45</xdr:col>
      <xdr:colOff>177800</xdr:colOff>
      <xdr:row>96</xdr:row>
      <xdr:rowOff>98535</xdr:rowOff>
    </xdr:to>
    <xdr:cxnSp macro="">
      <xdr:nvCxnSpPr>
        <xdr:cNvPr id="462" name="直線コネクタ 461"/>
        <xdr:cNvCxnSpPr/>
      </xdr:nvCxnSpPr>
      <xdr:spPr>
        <a:xfrm flipV="1">
          <a:off x="7861300" y="16450515"/>
          <a:ext cx="889000" cy="10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85609</xdr:rowOff>
    </xdr:from>
    <xdr:to>
      <xdr:col>41</xdr:col>
      <xdr:colOff>101600</xdr:colOff>
      <xdr:row>97</xdr:row>
      <xdr:rowOff>15759</xdr:rowOff>
    </xdr:to>
    <xdr:sp macro="" textlink="">
      <xdr:nvSpPr>
        <xdr:cNvPr id="465" name="フローチャート: 判断 464"/>
        <xdr:cNvSpPr/>
      </xdr:nvSpPr>
      <xdr:spPr>
        <a:xfrm>
          <a:off x="7810500" y="165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6886</xdr:rowOff>
    </xdr:from>
    <xdr:ext cx="534377" cy="259045"/>
    <xdr:sp macro="" textlink="">
      <xdr:nvSpPr>
        <xdr:cNvPr id="466" name="テキスト ボックス 465"/>
        <xdr:cNvSpPr txBox="1"/>
      </xdr:nvSpPr>
      <xdr:spPr>
        <a:xfrm>
          <a:off x="7594111" y="166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66658</xdr:rowOff>
    </xdr:from>
    <xdr:to>
      <xdr:col>55</xdr:col>
      <xdr:colOff>50800</xdr:colOff>
      <xdr:row>94</xdr:row>
      <xdr:rowOff>168258</xdr:rowOff>
    </xdr:to>
    <xdr:sp macro="" textlink="">
      <xdr:nvSpPr>
        <xdr:cNvPr id="472" name="楕円 471"/>
        <xdr:cNvSpPr/>
      </xdr:nvSpPr>
      <xdr:spPr>
        <a:xfrm>
          <a:off x="10426700" y="161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89535</xdr:rowOff>
    </xdr:from>
    <xdr:ext cx="599010" cy="259045"/>
    <xdr:sp macro="" textlink="">
      <xdr:nvSpPr>
        <xdr:cNvPr id="473" name="普通建設事業費 （ うち更新整備　）該当値テキスト"/>
        <xdr:cNvSpPr txBox="1"/>
      </xdr:nvSpPr>
      <xdr:spPr>
        <a:xfrm>
          <a:off x="10528300" y="1603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140208</xdr:rowOff>
    </xdr:from>
    <xdr:to>
      <xdr:col>50</xdr:col>
      <xdr:colOff>165100</xdr:colOff>
      <xdr:row>94</xdr:row>
      <xdr:rowOff>70358</xdr:rowOff>
    </xdr:to>
    <xdr:sp macro="" textlink="">
      <xdr:nvSpPr>
        <xdr:cNvPr id="474" name="楕円 473"/>
        <xdr:cNvSpPr/>
      </xdr:nvSpPr>
      <xdr:spPr>
        <a:xfrm>
          <a:off x="9588500" y="160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86885</xdr:rowOff>
    </xdr:from>
    <xdr:ext cx="599010" cy="259045"/>
    <xdr:sp macro="" textlink="">
      <xdr:nvSpPr>
        <xdr:cNvPr id="475" name="テキスト ボックス 474"/>
        <xdr:cNvSpPr txBox="1"/>
      </xdr:nvSpPr>
      <xdr:spPr>
        <a:xfrm>
          <a:off x="9339795" y="1586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111965</xdr:rowOff>
    </xdr:from>
    <xdr:to>
      <xdr:col>46</xdr:col>
      <xdr:colOff>38100</xdr:colOff>
      <xdr:row>96</xdr:row>
      <xdr:rowOff>42115</xdr:rowOff>
    </xdr:to>
    <xdr:sp macro="" textlink="">
      <xdr:nvSpPr>
        <xdr:cNvPr id="476" name="楕円 475"/>
        <xdr:cNvSpPr/>
      </xdr:nvSpPr>
      <xdr:spPr>
        <a:xfrm>
          <a:off x="8699500" y="163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58642</xdr:rowOff>
    </xdr:from>
    <xdr:ext cx="534377" cy="259045"/>
    <xdr:sp macro="" textlink="">
      <xdr:nvSpPr>
        <xdr:cNvPr id="477" name="テキスト ボックス 476"/>
        <xdr:cNvSpPr txBox="1"/>
      </xdr:nvSpPr>
      <xdr:spPr>
        <a:xfrm>
          <a:off x="8483111" y="1617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47735</xdr:rowOff>
    </xdr:from>
    <xdr:to>
      <xdr:col>41</xdr:col>
      <xdr:colOff>101600</xdr:colOff>
      <xdr:row>96</xdr:row>
      <xdr:rowOff>149335</xdr:rowOff>
    </xdr:to>
    <xdr:sp macro="" textlink="">
      <xdr:nvSpPr>
        <xdr:cNvPr id="478" name="楕円 477"/>
        <xdr:cNvSpPr/>
      </xdr:nvSpPr>
      <xdr:spPr>
        <a:xfrm>
          <a:off x="7810500" y="1650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165862</xdr:rowOff>
    </xdr:from>
    <xdr:ext cx="534377" cy="259045"/>
    <xdr:sp macro="" textlink="">
      <xdr:nvSpPr>
        <xdr:cNvPr id="479" name="テキスト ボックス 478"/>
        <xdr:cNvSpPr txBox="1"/>
      </xdr:nvSpPr>
      <xdr:spPr>
        <a:xfrm>
          <a:off x="7594111" y="162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168351</xdr:rowOff>
    </xdr:from>
    <xdr:to>
      <xdr:col>85</xdr:col>
      <xdr:colOff>127000</xdr:colOff>
      <xdr:row>39</xdr:row>
      <xdr:rowOff>44450</xdr:rowOff>
    </xdr:to>
    <xdr:cxnSp macro="">
      <xdr:nvCxnSpPr>
        <xdr:cNvPr id="508" name="直線コネクタ 507"/>
        <xdr:cNvCxnSpPr/>
      </xdr:nvCxnSpPr>
      <xdr:spPr>
        <a:xfrm flipV="1">
          <a:off x="15481300" y="6683451"/>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92684</xdr:rowOff>
    </xdr:from>
    <xdr:to>
      <xdr:col>76</xdr:col>
      <xdr:colOff>114300</xdr:colOff>
      <xdr:row>39</xdr:row>
      <xdr:rowOff>44450</xdr:rowOff>
    </xdr:to>
    <xdr:cxnSp macro="">
      <xdr:nvCxnSpPr>
        <xdr:cNvPr id="514" name="直線コネクタ 513"/>
        <xdr:cNvCxnSpPr/>
      </xdr:nvCxnSpPr>
      <xdr:spPr>
        <a:xfrm>
          <a:off x="13703300" y="6607784"/>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150101</xdr:rowOff>
    </xdr:from>
    <xdr:to>
      <xdr:col>71</xdr:col>
      <xdr:colOff>177800</xdr:colOff>
      <xdr:row>38</xdr:row>
      <xdr:rowOff>92684</xdr:rowOff>
    </xdr:to>
    <xdr:cxnSp macro="">
      <xdr:nvCxnSpPr>
        <xdr:cNvPr id="517" name="直線コネクタ 516"/>
        <xdr:cNvCxnSpPr/>
      </xdr:nvCxnSpPr>
      <xdr:spPr>
        <a:xfrm>
          <a:off x="12814300" y="6493751"/>
          <a:ext cx="889000" cy="1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8" name="フローチャート: 判断 517"/>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19" name="テキスト ボックス 518"/>
        <xdr:cNvSpPr txBox="1"/>
      </xdr:nvSpPr>
      <xdr:spPr>
        <a:xfrm>
          <a:off x="13468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20" name="フローチャート: 判断 519"/>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14368</xdr:rowOff>
    </xdr:from>
    <xdr:ext cx="469744" cy="259045"/>
    <xdr:sp macro="" textlink="">
      <xdr:nvSpPr>
        <xdr:cNvPr id="521" name="テキスト ボックス 520"/>
        <xdr:cNvSpPr txBox="1"/>
      </xdr:nvSpPr>
      <xdr:spPr>
        <a:xfrm>
          <a:off x="12579428"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117551</xdr:rowOff>
    </xdr:from>
    <xdr:to>
      <xdr:col>85</xdr:col>
      <xdr:colOff>177800</xdr:colOff>
      <xdr:row>39</xdr:row>
      <xdr:rowOff>47701</xdr:rowOff>
    </xdr:to>
    <xdr:sp macro="" textlink="">
      <xdr:nvSpPr>
        <xdr:cNvPr id="527" name="楕円 526"/>
        <xdr:cNvSpPr/>
      </xdr:nvSpPr>
      <xdr:spPr>
        <a:xfrm>
          <a:off x="16268700" y="66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32478</xdr:rowOff>
    </xdr:from>
    <xdr:ext cx="469744" cy="259045"/>
    <xdr:sp macro="" textlink="">
      <xdr:nvSpPr>
        <xdr:cNvPr id="528" name="災害復旧事業費該当値テキスト"/>
        <xdr:cNvSpPr txBox="1"/>
      </xdr:nvSpPr>
      <xdr:spPr>
        <a:xfrm>
          <a:off x="16370300" y="65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41884</xdr:rowOff>
    </xdr:from>
    <xdr:to>
      <xdr:col>72</xdr:col>
      <xdr:colOff>38100</xdr:colOff>
      <xdr:row>38</xdr:row>
      <xdr:rowOff>143484</xdr:rowOff>
    </xdr:to>
    <xdr:sp macro="" textlink="">
      <xdr:nvSpPr>
        <xdr:cNvPr id="533" name="楕円 532"/>
        <xdr:cNvSpPr/>
      </xdr:nvSpPr>
      <xdr:spPr>
        <a:xfrm>
          <a:off x="13652500" y="65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160012</xdr:rowOff>
    </xdr:from>
    <xdr:ext cx="469744" cy="259045"/>
    <xdr:sp macro="" textlink="">
      <xdr:nvSpPr>
        <xdr:cNvPr id="534" name="テキスト ボックス 533"/>
        <xdr:cNvSpPr txBox="1"/>
      </xdr:nvSpPr>
      <xdr:spPr>
        <a:xfrm>
          <a:off x="13468428" y="633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99301</xdr:rowOff>
    </xdr:from>
    <xdr:to>
      <xdr:col>67</xdr:col>
      <xdr:colOff>101600</xdr:colOff>
      <xdr:row>38</xdr:row>
      <xdr:rowOff>29451</xdr:rowOff>
    </xdr:to>
    <xdr:sp macro="" textlink="">
      <xdr:nvSpPr>
        <xdr:cNvPr id="535" name="楕円 534"/>
        <xdr:cNvSpPr/>
      </xdr:nvSpPr>
      <xdr:spPr>
        <a:xfrm>
          <a:off x="12763500" y="64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45978</xdr:rowOff>
    </xdr:from>
    <xdr:ext cx="534377" cy="259045"/>
    <xdr:sp macro="" textlink="">
      <xdr:nvSpPr>
        <xdr:cNvPr id="536" name="テキスト ボックス 535"/>
        <xdr:cNvSpPr txBox="1"/>
      </xdr:nvSpPr>
      <xdr:spPr>
        <a:xfrm>
          <a:off x="12547111" y="621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43588</xdr:rowOff>
    </xdr:from>
    <xdr:to>
      <xdr:col>85</xdr:col>
      <xdr:colOff>127000</xdr:colOff>
      <xdr:row>77</xdr:row>
      <xdr:rowOff>116342</xdr:rowOff>
    </xdr:to>
    <xdr:cxnSp macro="">
      <xdr:nvCxnSpPr>
        <xdr:cNvPr id="612" name="直線コネクタ 611"/>
        <xdr:cNvCxnSpPr/>
      </xdr:nvCxnSpPr>
      <xdr:spPr>
        <a:xfrm flipV="1">
          <a:off x="15481300" y="13245238"/>
          <a:ext cx="838200" cy="7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116342</xdr:rowOff>
    </xdr:from>
    <xdr:to>
      <xdr:col>81</xdr:col>
      <xdr:colOff>50800</xdr:colOff>
      <xdr:row>77</xdr:row>
      <xdr:rowOff>151994</xdr:rowOff>
    </xdr:to>
    <xdr:cxnSp macro="">
      <xdr:nvCxnSpPr>
        <xdr:cNvPr id="615" name="直線コネクタ 614"/>
        <xdr:cNvCxnSpPr/>
      </xdr:nvCxnSpPr>
      <xdr:spPr>
        <a:xfrm flipV="1">
          <a:off x="14592300" y="13317992"/>
          <a:ext cx="889000" cy="3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144166</xdr:rowOff>
    </xdr:from>
    <xdr:to>
      <xdr:col>76</xdr:col>
      <xdr:colOff>114300</xdr:colOff>
      <xdr:row>77</xdr:row>
      <xdr:rowOff>151994</xdr:rowOff>
    </xdr:to>
    <xdr:cxnSp macro="">
      <xdr:nvCxnSpPr>
        <xdr:cNvPr id="618" name="直線コネクタ 617"/>
        <xdr:cNvCxnSpPr/>
      </xdr:nvCxnSpPr>
      <xdr:spPr>
        <a:xfrm>
          <a:off x="13703300" y="13345816"/>
          <a:ext cx="889000" cy="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131091</xdr:rowOff>
    </xdr:from>
    <xdr:to>
      <xdr:col>71</xdr:col>
      <xdr:colOff>177800</xdr:colOff>
      <xdr:row>77</xdr:row>
      <xdr:rowOff>144166</xdr:rowOff>
    </xdr:to>
    <xdr:cxnSp macro="">
      <xdr:nvCxnSpPr>
        <xdr:cNvPr id="621" name="直線コネクタ 620"/>
        <xdr:cNvCxnSpPr/>
      </xdr:nvCxnSpPr>
      <xdr:spPr>
        <a:xfrm>
          <a:off x="12814300" y="13332741"/>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153626</xdr:rowOff>
    </xdr:from>
    <xdr:to>
      <xdr:col>72</xdr:col>
      <xdr:colOff>38100</xdr:colOff>
      <xdr:row>77</xdr:row>
      <xdr:rowOff>83776</xdr:rowOff>
    </xdr:to>
    <xdr:sp macro="" textlink="">
      <xdr:nvSpPr>
        <xdr:cNvPr id="622" name="フローチャート: 判断 621"/>
        <xdr:cNvSpPr/>
      </xdr:nvSpPr>
      <xdr:spPr>
        <a:xfrm>
          <a:off x="13652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100303</xdr:rowOff>
    </xdr:from>
    <xdr:ext cx="534377" cy="259045"/>
    <xdr:sp macro="" textlink="">
      <xdr:nvSpPr>
        <xdr:cNvPr id="623" name="テキスト ボックス 622"/>
        <xdr:cNvSpPr txBox="1"/>
      </xdr:nvSpPr>
      <xdr:spPr>
        <a:xfrm>
          <a:off x="13436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151926</xdr:rowOff>
    </xdr:from>
    <xdr:to>
      <xdr:col>67</xdr:col>
      <xdr:colOff>101600</xdr:colOff>
      <xdr:row>77</xdr:row>
      <xdr:rowOff>82076</xdr:rowOff>
    </xdr:to>
    <xdr:sp macro="" textlink="">
      <xdr:nvSpPr>
        <xdr:cNvPr id="624" name="フローチャート: 判断 623"/>
        <xdr:cNvSpPr/>
      </xdr:nvSpPr>
      <xdr:spPr>
        <a:xfrm>
          <a:off x="12763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98602</xdr:rowOff>
    </xdr:from>
    <xdr:ext cx="534377" cy="259045"/>
    <xdr:sp macro="" textlink="">
      <xdr:nvSpPr>
        <xdr:cNvPr id="625" name="テキスト ボックス 624"/>
        <xdr:cNvSpPr txBox="1"/>
      </xdr:nvSpPr>
      <xdr:spPr>
        <a:xfrm>
          <a:off x="12547111" y="129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164238</xdr:rowOff>
    </xdr:from>
    <xdr:to>
      <xdr:col>85</xdr:col>
      <xdr:colOff>177800</xdr:colOff>
      <xdr:row>77</xdr:row>
      <xdr:rowOff>94388</xdr:rowOff>
    </xdr:to>
    <xdr:sp macro="" textlink="">
      <xdr:nvSpPr>
        <xdr:cNvPr id="631" name="楕円 630"/>
        <xdr:cNvSpPr/>
      </xdr:nvSpPr>
      <xdr:spPr>
        <a:xfrm>
          <a:off x="16268700" y="131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142665</xdr:rowOff>
    </xdr:from>
    <xdr:ext cx="534377" cy="259045"/>
    <xdr:sp macro="" textlink="">
      <xdr:nvSpPr>
        <xdr:cNvPr id="632" name="公債費該当値テキスト"/>
        <xdr:cNvSpPr txBox="1"/>
      </xdr:nvSpPr>
      <xdr:spPr>
        <a:xfrm>
          <a:off x="16370300" y="1317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65542</xdr:rowOff>
    </xdr:from>
    <xdr:to>
      <xdr:col>81</xdr:col>
      <xdr:colOff>101600</xdr:colOff>
      <xdr:row>77</xdr:row>
      <xdr:rowOff>167142</xdr:rowOff>
    </xdr:to>
    <xdr:sp macro="" textlink="">
      <xdr:nvSpPr>
        <xdr:cNvPr id="633" name="楕円 632"/>
        <xdr:cNvSpPr/>
      </xdr:nvSpPr>
      <xdr:spPr>
        <a:xfrm>
          <a:off x="15430500" y="1326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158269</xdr:rowOff>
    </xdr:from>
    <xdr:ext cx="534377" cy="259045"/>
    <xdr:sp macro="" textlink="">
      <xdr:nvSpPr>
        <xdr:cNvPr id="634" name="テキスト ボックス 633"/>
        <xdr:cNvSpPr txBox="1"/>
      </xdr:nvSpPr>
      <xdr:spPr>
        <a:xfrm>
          <a:off x="15214111" y="1335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101194</xdr:rowOff>
    </xdr:from>
    <xdr:to>
      <xdr:col>76</xdr:col>
      <xdr:colOff>165100</xdr:colOff>
      <xdr:row>78</xdr:row>
      <xdr:rowOff>31344</xdr:rowOff>
    </xdr:to>
    <xdr:sp macro="" textlink="">
      <xdr:nvSpPr>
        <xdr:cNvPr id="635" name="楕円 634"/>
        <xdr:cNvSpPr/>
      </xdr:nvSpPr>
      <xdr:spPr>
        <a:xfrm>
          <a:off x="14541500" y="133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22471</xdr:rowOff>
    </xdr:from>
    <xdr:ext cx="534377" cy="259045"/>
    <xdr:sp macro="" textlink="">
      <xdr:nvSpPr>
        <xdr:cNvPr id="636" name="テキスト ボックス 635"/>
        <xdr:cNvSpPr txBox="1"/>
      </xdr:nvSpPr>
      <xdr:spPr>
        <a:xfrm>
          <a:off x="14325111" y="133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93366</xdr:rowOff>
    </xdr:from>
    <xdr:to>
      <xdr:col>72</xdr:col>
      <xdr:colOff>38100</xdr:colOff>
      <xdr:row>78</xdr:row>
      <xdr:rowOff>23516</xdr:rowOff>
    </xdr:to>
    <xdr:sp macro="" textlink="">
      <xdr:nvSpPr>
        <xdr:cNvPr id="637" name="楕円 636"/>
        <xdr:cNvSpPr/>
      </xdr:nvSpPr>
      <xdr:spPr>
        <a:xfrm>
          <a:off x="13652500" y="132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14643</xdr:rowOff>
    </xdr:from>
    <xdr:ext cx="534377" cy="259045"/>
    <xdr:sp macro="" textlink="">
      <xdr:nvSpPr>
        <xdr:cNvPr id="638" name="テキスト ボックス 637"/>
        <xdr:cNvSpPr txBox="1"/>
      </xdr:nvSpPr>
      <xdr:spPr>
        <a:xfrm>
          <a:off x="13436111" y="1338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80291</xdr:rowOff>
    </xdr:from>
    <xdr:to>
      <xdr:col>67</xdr:col>
      <xdr:colOff>101600</xdr:colOff>
      <xdr:row>78</xdr:row>
      <xdr:rowOff>10441</xdr:rowOff>
    </xdr:to>
    <xdr:sp macro="" textlink="">
      <xdr:nvSpPr>
        <xdr:cNvPr id="639" name="楕円 638"/>
        <xdr:cNvSpPr/>
      </xdr:nvSpPr>
      <xdr:spPr>
        <a:xfrm>
          <a:off x="12763500" y="1328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1568</xdr:rowOff>
    </xdr:from>
    <xdr:ext cx="534377" cy="259045"/>
    <xdr:sp macro="" textlink="">
      <xdr:nvSpPr>
        <xdr:cNvPr id="640" name="テキスト ボックス 639"/>
        <xdr:cNvSpPr txBox="1"/>
      </xdr:nvSpPr>
      <xdr:spPr>
        <a:xfrm>
          <a:off x="12547111" y="1337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83618</xdr:rowOff>
    </xdr:from>
    <xdr:to>
      <xdr:col>85</xdr:col>
      <xdr:colOff>127000</xdr:colOff>
      <xdr:row>98</xdr:row>
      <xdr:rowOff>115204</xdr:rowOff>
    </xdr:to>
    <xdr:cxnSp macro="">
      <xdr:nvCxnSpPr>
        <xdr:cNvPr id="669" name="直線コネクタ 668"/>
        <xdr:cNvCxnSpPr/>
      </xdr:nvCxnSpPr>
      <xdr:spPr>
        <a:xfrm flipV="1">
          <a:off x="15481300" y="16885718"/>
          <a:ext cx="838200" cy="3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39816</xdr:rowOff>
    </xdr:from>
    <xdr:ext cx="534377" cy="259045"/>
    <xdr:sp macro="" textlink="">
      <xdr:nvSpPr>
        <xdr:cNvPr id="670" name="積立金平均値テキスト"/>
        <xdr:cNvSpPr txBox="1"/>
      </xdr:nvSpPr>
      <xdr:spPr>
        <a:xfrm>
          <a:off x="16370300" y="16841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115204</xdr:rowOff>
    </xdr:from>
    <xdr:to>
      <xdr:col>81</xdr:col>
      <xdr:colOff>50800</xdr:colOff>
      <xdr:row>98</xdr:row>
      <xdr:rowOff>162708</xdr:rowOff>
    </xdr:to>
    <xdr:cxnSp macro="">
      <xdr:nvCxnSpPr>
        <xdr:cNvPr id="672" name="直線コネクタ 671"/>
        <xdr:cNvCxnSpPr/>
      </xdr:nvCxnSpPr>
      <xdr:spPr>
        <a:xfrm flipV="1">
          <a:off x="14592300" y="16917304"/>
          <a:ext cx="889000" cy="4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4" name="テキスト ボックス 673"/>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96651</xdr:rowOff>
    </xdr:from>
    <xdr:to>
      <xdr:col>76</xdr:col>
      <xdr:colOff>114300</xdr:colOff>
      <xdr:row>98</xdr:row>
      <xdr:rowOff>162708</xdr:rowOff>
    </xdr:to>
    <xdr:cxnSp macro="">
      <xdr:nvCxnSpPr>
        <xdr:cNvPr id="675" name="直線コネクタ 674"/>
        <xdr:cNvCxnSpPr/>
      </xdr:nvCxnSpPr>
      <xdr:spPr>
        <a:xfrm>
          <a:off x="13703300" y="16898751"/>
          <a:ext cx="889000" cy="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136013</xdr:rowOff>
    </xdr:from>
    <xdr:to>
      <xdr:col>71</xdr:col>
      <xdr:colOff>177800</xdr:colOff>
      <xdr:row>98</xdr:row>
      <xdr:rowOff>96651</xdr:rowOff>
    </xdr:to>
    <xdr:cxnSp macro="">
      <xdr:nvCxnSpPr>
        <xdr:cNvPr id="678" name="直線コネクタ 677"/>
        <xdr:cNvCxnSpPr/>
      </xdr:nvCxnSpPr>
      <xdr:spPr>
        <a:xfrm>
          <a:off x="12814300" y="16766663"/>
          <a:ext cx="889000" cy="13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6832</xdr:rowOff>
    </xdr:from>
    <xdr:to>
      <xdr:col>72</xdr:col>
      <xdr:colOff>38100</xdr:colOff>
      <xdr:row>98</xdr:row>
      <xdr:rowOff>108432</xdr:rowOff>
    </xdr:to>
    <xdr:sp macro="" textlink="">
      <xdr:nvSpPr>
        <xdr:cNvPr id="679" name="フローチャート: 判断 678"/>
        <xdr:cNvSpPr/>
      </xdr:nvSpPr>
      <xdr:spPr>
        <a:xfrm>
          <a:off x="13652500" y="168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124959</xdr:rowOff>
    </xdr:from>
    <xdr:ext cx="534377" cy="259045"/>
    <xdr:sp macro="" textlink="">
      <xdr:nvSpPr>
        <xdr:cNvPr id="680" name="テキスト ボックス 679"/>
        <xdr:cNvSpPr txBox="1"/>
      </xdr:nvSpPr>
      <xdr:spPr>
        <a:xfrm>
          <a:off x="13436111" y="165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95348</xdr:rowOff>
    </xdr:from>
    <xdr:to>
      <xdr:col>67</xdr:col>
      <xdr:colOff>101600</xdr:colOff>
      <xdr:row>99</xdr:row>
      <xdr:rowOff>25498</xdr:rowOff>
    </xdr:to>
    <xdr:sp macro="" textlink="">
      <xdr:nvSpPr>
        <xdr:cNvPr id="681" name="フローチャート: 判断 680"/>
        <xdr:cNvSpPr/>
      </xdr:nvSpPr>
      <xdr:spPr>
        <a:xfrm>
          <a:off x="12763500" y="1689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16625</xdr:rowOff>
    </xdr:from>
    <xdr:ext cx="534377" cy="259045"/>
    <xdr:sp macro="" textlink="">
      <xdr:nvSpPr>
        <xdr:cNvPr id="682" name="テキスト ボックス 681"/>
        <xdr:cNvSpPr txBox="1"/>
      </xdr:nvSpPr>
      <xdr:spPr>
        <a:xfrm>
          <a:off x="12547111" y="169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32818</xdr:rowOff>
    </xdr:from>
    <xdr:to>
      <xdr:col>85</xdr:col>
      <xdr:colOff>177800</xdr:colOff>
      <xdr:row>98</xdr:row>
      <xdr:rowOff>134418</xdr:rowOff>
    </xdr:to>
    <xdr:sp macro="" textlink="">
      <xdr:nvSpPr>
        <xdr:cNvPr id="688" name="楕円 687"/>
        <xdr:cNvSpPr/>
      </xdr:nvSpPr>
      <xdr:spPr>
        <a:xfrm>
          <a:off x="16268700" y="168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55695</xdr:rowOff>
    </xdr:from>
    <xdr:ext cx="534377" cy="259045"/>
    <xdr:sp macro="" textlink="">
      <xdr:nvSpPr>
        <xdr:cNvPr id="689" name="積立金該当値テキスト"/>
        <xdr:cNvSpPr txBox="1"/>
      </xdr:nvSpPr>
      <xdr:spPr>
        <a:xfrm>
          <a:off x="16370300" y="166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64404</xdr:rowOff>
    </xdr:from>
    <xdr:to>
      <xdr:col>81</xdr:col>
      <xdr:colOff>101600</xdr:colOff>
      <xdr:row>98</xdr:row>
      <xdr:rowOff>166004</xdr:rowOff>
    </xdr:to>
    <xdr:sp macro="" textlink="">
      <xdr:nvSpPr>
        <xdr:cNvPr id="690" name="楕円 689"/>
        <xdr:cNvSpPr/>
      </xdr:nvSpPr>
      <xdr:spPr>
        <a:xfrm>
          <a:off x="15430500" y="168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11081</xdr:rowOff>
    </xdr:from>
    <xdr:ext cx="534377" cy="259045"/>
    <xdr:sp macro="" textlink="">
      <xdr:nvSpPr>
        <xdr:cNvPr id="691" name="テキスト ボックス 690"/>
        <xdr:cNvSpPr txBox="1"/>
      </xdr:nvSpPr>
      <xdr:spPr>
        <a:xfrm>
          <a:off x="15214111" y="166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111908</xdr:rowOff>
    </xdr:from>
    <xdr:to>
      <xdr:col>76</xdr:col>
      <xdr:colOff>165100</xdr:colOff>
      <xdr:row>99</xdr:row>
      <xdr:rowOff>42058</xdr:rowOff>
    </xdr:to>
    <xdr:sp macro="" textlink="">
      <xdr:nvSpPr>
        <xdr:cNvPr id="692" name="楕円 691"/>
        <xdr:cNvSpPr/>
      </xdr:nvSpPr>
      <xdr:spPr>
        <a:xfrm>
          <a:off x="14541500" y="169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33185</xdr:rowOff>
    </xdr:from>
    <xdr:ext cx="534377" cy="259045"/>
    <xdr:sp macro="" textlink="">
      <xdr:nvSpPr>
        <xdr:cNvPr id="693" name="テキスト ボックス 692"/>
        <xdr:cNvSpPr txBox="1"/>
      </xdr:nvSpPr>
      <xdr:spPr>
        <a:xfrm>
          <a:off x="14325111" y="1700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45851</xdr:rowOff>
    </xdr:from>
    <xdr:to>
      <xdr:col>72</xdr:col>
      <xdr:colOff>38100</xdr:colOff>
      <xdr:row>98</xdr:row>
      <xdr:rowOff>147451</xdr:rowOff>
    </xdr:to>
    <xdr:sp macro="" textlink="">
      <xdr:nvSpPr>
        <xdr:cNvPr id="694" name="楕円 693"/>
        <xdr:cNvSpPr/>
      </xdr:nvSpPr>
      <xdr:spPr>
        <a:xfrm>
          <a:off x="13652500" y="1684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138578</xdr:rowOff>
    </xdr:from>
    <xdr:ext cx="534377" cy="259045"/>
    <xdr:sp macro="" textlink="">
      <xdr:nvSpPr>
        <xdr:cNvPr id="695" name="テキスト ボックス 694"/>
        <xdr:cNvSpPr txBox="1"/>
      </xdr:nvSpPr>
      <xdr:spPr>
        <a:xfrm>
          <a:off x="13436111" y="169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85213</xdr:rowOff>
    </xdr:from>
    <xdr:to>
      <xdr:col>67</xdr:col>
      <xdr:colOff>101600</xdr:colOff>
      <xdr:row>98</xdr:row>
      <xdr:rowOff>15363</xdr:rowOff>
    </xdr:to>
    <xdr:sp macro="" textlink="">
      <xdr:nvSpPr>
        <xdr:cNvPr id="696" name="楕円 695"/>
        <xdr:cNvSpPr/>
      </xdr:nvSpPr>
      <xdr:spPr>
        <a:xfrm>
          <a:off x="12763500" y="167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31890</xdr:rowOff>
    </xdr:from>
    <xdr:ext cx="599010" cy="259045"/>
    <xdr:sp macro="" textlink="">
      <xdr:nvSpPr>
        <xdr:cNvPr id="697" name="テキスト ボックス 696"/>
        <xdr:cNvSpPr txBox="1"/>
      </xdr:nvSpPr>
      <xdr:spPr>
        <a:xfrm>
          <a:off x="12514795" y="1649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33396</xdr:rowOff>
    </xdr:from>
    <xdr:to>
      <xdr:col>102</xdr:col>
      <xdr:colOff>165100</xdr:colOff>
      <xdr:row>38</xdr:row>
      <xdr:rowOff>134996</xdr:rowOff>
    </xdr:to>
    <xdr:sp macro="" textlink="">
      <xdr:nvSpPr>
        <xdr:cNvPr id="734" name="フローチャート: 判断 733"/>
        <xdr:cNvSpPr/>
      </xdr:nvSpPr>
      <xdr:spPr>
        <a:xfrm>
          <a:off x="19494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151523</xdr:rowOff>
    </xdr:from>
    <xdr:ext cx="469744" cy="259045"/>
    <xdr:sp macro="" textlink="">
      <xdr:nvSpPr>
        <xdr:cNvPr id="735" name="テキスト ボックス 734"/>
        <xdr:cNvSpPr txBox="1"/>
      </xdr:nvSpPr>
      <xdr:spPr>
        <a:xfrm>
          <a:off x="19310428"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22880</xdr:rowOff>
    </xdr:from>
    <xdr:to>
      <xdr:col>98</xdr:col>
      <xdr:colOff>38100</xdr:colOff>
      <xdr:row>38</xdr:row>
      <xdr:rowOff>124480</xdr:rowOff>
    </xdr:to>
    <xdr:sp macro="" textlink="">
      <xdr:nvSpPr>
        <xdr:cNvPr id="736" name="フローチャート: 判断 735"/>
        <xdr:cNvSpPr/>
      </xdr:nvSpPr>
      <xdr:spPr>
        <a:xfrm>
          <a:off x="18605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141007</xdr:rowOff>
    </xdr:from>
    <xdr:ext cx="469744" cy="259045"/>
    <xdr:sp macro="" textlink="">
      <xdr:nvSpPr>
        <xdr:cNvPr id="737" name="テキスト ボックス 736"/>
        <xdr:cNvSpPr txBox="1"/>
      </xdr:nvSpPr>
      <xdr:spPr>
        <a:xfrm>
          <a:off x="18421428"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2723</xdr:rowOff>
    </xdr:from>
    <xdr:to>
      <xdr:col>116</xdr:col>
      <xdr:colOff>63500</xdr:colOff>
      <xdr:row>57</xdr:row>
      <xdr:rowOff>7661</xdr:rowOff>
    </xdr:to>
    <xdr:cxnSp macro="">
      <xdr:nvCxnSpPr>
        <xdr:cNvPr id="779" name="直線コネクタ 778"/>
        <xdr:cNvCxnSpPr/>
      </xdr:nvCxnSpPr>
      <xdr:spPr>
        <a:xfrm flipV="1">
          <a:off x="21323300" y="9775373"/>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133027</xdr:rowOff>
    </xdr:from>
    <xdr:ext cx="469744" cy="259045"/>
    <xdr:sp macro="" textlink="">
      <xdr:nvSpPr>
        <xdr:cNvPr id="780" name="貸付金平均値テキスト"/>
        <xdr:cNvSpPr txBox="1"/>
      </xdr:nvSpPr>
      <xdr:spPr>
        <a:xfrm>
          <a:off x="22212300" y="990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121458</xdr:rowOff>
    </xdr:from>
    <xdr:to>
      <xdr:col>111</xdr:col>
      <xdr:colOff>177800</xdr:colOff>
      <xdr:row>57</xdr:row>
      <xdr:rowOff>7661</xdr:rowOff>
    </xdr:to>
    <xdr:cxnSp macro="">
      <xdr:nvCxnSpPr>
        <xdr:cNvPr id="782" name="直線コネクタ 781"/>
        <xdr:cNvCxnSpPr/>
      </xdr:nvCxnSpPr>
      <xdr:spPr>
        <a:xfrm>
          <a:off x="20434300" y="9722658"/>
          <a:ext cx="8890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63761</xdr:rowOff>
    </xdr:from>
    <xdr:ext cx="469744" cy="259045"/>
    <xdr:sp macro="" textlink="">
      <xdr:nvSpPr>
        <xdr:cNvPr id="784" name="テキスト ボックス 783"/>
        <xdr:cNvSpPr txBox="1"/>
      </xdr:nvSpPr>
      <xdr:spPr>
        <a:xfrm>
          <a:off x="21088428" y="1000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121458</xdr:rowOff>
    </xdr:from>
    <xdr:to>
      <xdr:col>107</xdr:col>
      <xdr:colOff>50800</xdr:colOff>
      <xdr:row>56</xdr:row>
      <xdr:rowOff>121869</xdr:rowOff>
    </xdr:to>
    <xdr:cxnSp macro="">
      <xdr:nvCxnSpPr>
        <xdr:cNvPr id="785" name="直線コネクタ 784"/>
        <xdr:cNvCxnSpPr/>
      </xdr:nvCxnSpPr>
      <xdr:spPr>
        <a:xfrm flipV="1">
          <a:off x="19545300" y="9722658"/>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77614</xdr:rowOff>
    </xdr:from>
    <xdr:ext cx="469744" cy="259045"/>
    <xdr:sp macro="" textlink="">
      <xdr:nvSpPr>
        <xdr:cNvPr id="787" name="テキスト ボックス 786"/>
        <xdr:cNvSpPr txBox="1"/>
      </xdr:nvSpPr>
      <xdr:spPr>
        <a:xfrm>
          <a:off x="20199428" y="100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105867</xdr:rowOff>
    </xdr:from>
    <xdr:to>
      <xdr:col>102</xdr:col>
      <xdr:colOff>114300</xdr:colOff>
      <xdr:row>56</xdr:row>
      <xdr:rowOff>121869</xdr:rowOff>
    </xdr:to>
    <xdr:cxnSp macro="">
      <xdr:nvCxnSpPr>
        <xdr:cNvPr id="788" name="直線コネクタ 787"/>
        <xdr:cNvCxnSpPr/>
      </xdr:nvCxnSpPr>
      <xdr:spPr>
        <a:xfrm>
          <a:off x="18656300" y="970706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103942</xdr:rowOff>
    </xdr:from>
    <xdr:to>
      <xdr:col>102</xdr:col>
      <xdr:colOff>165100</xdr:colOff>
      <xdr:row>58</xdr:row>
      <xdr:rowOff>34092</xdr:rowOff>
    </xdr:to>
    <xdr:sp macro="" textlink="">
      <xdr:nvSpPr>
        <xdr:cNvPr id="789" name="フローチャート: 判断 788"/>
        <xdr:cNvSpPr/>
      </xdr:nvSpPr>
      <xdr:spPr>
        <a:xfrm>
          <a:off x="19494500" y="987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25219</xdr:rowOff>
    </xdr:from>
    <xdr:ext cx="469744" cy="259045"/>
    <xdr:sp macro="" textlink="">
      <xdr:nvSpPr>
        <xdr:cNvPr id="790" name="テキスト ボックス 789"/>
        <xdr:cNvSpPr txBox="1"/>
      </xdr:nvSpPr>
      <xdr:spPr>
        <a:xfrm>
          <a:off x="19310428" y="996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101702</xdr:rowOff>
    </xdr:from>
    <xdr:to>
      <xdr:col>98</xdr:col>
      <xdr:colOff>38100</xdr:colOff>
      <xdr:row>58</xdr:row>
      <xdr:rowOff>31852</xdr:rowOff>
    </xdr:to>
    <xdr:sp macro="" textlink="">
      <xdr:nvSpPr>
        <xdr:cNvPr id="791" name="フローチャート: 判断 790"/>
        <xdr:cNvSpPr/>
      </xdr:nvSpPr>
      <xdr:spPr>
        <a:xfrm>
          <a:off x="18605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22979</xdr:rowOff>
    </xdr:from>
    <xdr:ext cx="469744" cy="259045"/>
    <xdr:sp macro="" textlink="">
      <xdr:nvSpPr>
        <xdr:cNvPr id="792" name="テキスト ボックス 791"/>
        <xdr:cNvSpPr txBox="1"/>
      </xdr:nvSpPr>
      <xdr:spPr>
        <a:xfrm>
          <a:off x="18421428" y="996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123373</xdr:rowOff>
    </xdr:from>
    <xdr:to>
      <xdr:col>116</xdr:col>
      <xdr:colOff>114300</xdr:colOff>
      <xdr:row>57</xdr:row>
      <xdr:rowOff>53523</xdr:rowOff>
    </xdr:to>
    <xdr:sp macro="" textlink="">
      <xdr:nvSpPr>
        <xdr:cNvPr id="798" name="楕円 797"/>
        <xdr:cNvSpPr/>
      </xdr:nvSpPr>
      <xdr:spPr>
        <a:xfrm>
          <a:off x="22110700" y="97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146250</xdr:rowOff>
    </xdr:from>
    <xdr:ext cx="469744" cy="259045"/>
    <xdr:sp macro="" textlink="">
      <xdr:nvSpPr>
        <xdr:cNvPr id="799" name="貸付金該当値テキスト"/>
        <xdr:cNvSpPr txBox="1"/>
      </xdr:nvSpPr>
      <xdr:spPr>
        <a:xfrm>
          <a:off x="22212300" y="957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128311</xdr:rowOff>
    </xdr:from>
    <xdr:to>
      <xdr:col>112</xdr:col>
      <xdr:colOff>38100</xdr:colOff>
      <xdr:row>57</xdr:row>
      <xdr:rowOff>58461</xdr:rowOff>
    </xdr:to>
    <xdr:sp macro="" textlink="">
      <xdr:nvSpPr>
        <xdr:cNvPr id="800" name="楕円 799"/>
        <xdr:cNvSpPr/>
      </xdr:nvSpPr>
      <xdr:spPr>
        <a:xfrm>
          <a:off x="21272500" y="972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74988</xdr:rowOff>
    </xdr:from>
    <xdr:ext cx="469744" cy="259045"/>
    <xdr:sp macro="" textlink="">
      <xdr:nvSpPr>
        <xdr:cNvPr id="801" name="テキスト ボックス 800"/>
        <xdr:cNvSpPr txBox="1"/>
      </xdr:nvSpPr>
      <xdr:spPr>
        <a:xfrm>
          <a:off x="21088428" y="95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70658</xdr:rowOff>
    </xdr:from>
    <xdr:to>
      <xdr:col>107</xdr:col>
      <xdr:colOff>101600</xdr:colOff>
      <xdr:row>57</xdr:row>
      <xdr:rowOff>808</xdr:rowOff>
    </xdr:to>
    <xdr:sp macro="" textlink="">
      <xdr:nvSpPr>
        <xdr:cNvPr id="802" name="楕円 801"/>
        <xdr:cNvSpPr/>
      </xdr:nvSpPr>
      <xdr:spPr>
        <a:xfrm>
          <a:off x="20383500" y="967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17335</xdr:rowOff>
    </xdr:from>
    <xdr:ext cx="469744" cy="259045"/>
    <xdr:sp macro="" textlink="">
      <xdr:nvSpPr>
        <xdr:cNvPr id="803" name="テキスト ボックス 802"/>
        <xdr:cNvSpPr txBox="1"/>
      </xdr:nvSpPr>
      <xdr:spPr>
        <a:xfrm>
          <a:off x="20199428" y="944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71069</xdr:rowOff>
    </xdr:from>
    <xdr:to>
      <xdr:col>102</xdr:col>
      <xdr:colOff>165100</xdr:colOff>
      <xdr:row>57</xdr:row>
      <xdr:rowOff>1219</xdr:rowOff>
    </xdr:to>
    <xdr:sp macro="" textlink="">
      <xdr:nvSpPr>
        <xdr:cNvPr id="804" name="楕円 803"/>
        <xdr:cNvSpPr/>
      </xdr:nvSpPr>
      <xdr:spPr>
        <a:xfrm>
          <a:off x="19494500" y="96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17746</xdr:rowOff>
    </xdr:from>
    <xdr:ext cx="469744" cy="259045"/>
    <xdr:sp macro="" textlink="">
      <xdr:nvSpPr>
        <xdr:cNvPr id="805" name="テキスト ボックス 804"/>
        <xdr:cNvSpPr txBox="1"/>
      </xdr:nvSpPr>
      <xdr:spPr>
        <a:xfrm>
          <a:off x="19310428" y="944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55067</xdr:rowOff>
    </xdr:from>
    <xdr:to>
      <xdr:col>98</xdr:col>
      <xdr:colOff>38100</xdr:colOff>
      <xdr:row>56</xdr:row>
      <xdr:rowOff>156667</xdr:rowOff>
    </xdr:to>
    <xdr:sp macro="" textlink="">
      <xdr:nvSpPr>
        <xdr:cNvPr id="806" name="楕円 805"/>
        <xdr:cNvSpPr/>
      </xdr:nvSpPr>
      <xdr:spPr>
        <a:xfrm>
          <a:off x="18605500" y="96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1744</xdr:rowOff>
    </xdr:from>
    <xdr:ext cx="469744" cy="259045"/>
    <xdr:sp macro="" textlink="">
      <xdr:nvSpPr>
        <xdr:cNvPr id="807" name="テキスト ボックス 806"/>
        <xdr:cNvSpPr txBox="1"/>
      </xdr:nvSpPr>
      <xdr:spPr>
        <a:xfrm>
          <a:off x="18421428" y="94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99771</xdr:rowOff>
    </xdr:from>
    <xdr:to>
      <xdr:col>116</xdr:col>
      <xdr:colOff>63500</xdr:colOff>
      <xdr:row>74</xdr:row>
      <xdr:rowOff>107011</xdr:rowOff>
    </xdr:to>
    <xdr:cxnSp macro="">
      <xdr:nvCxnSpPr>
        <xdr:cNvPr id="837" name="直線コネクタ 836"/>
        <xdr:cNvCxnSpPr/>
      </xdr:nvCxnSpPr>
      <xdr:spPr>
        <a:xfrm>
          <a:off x="21323300" y="12272721"/>
          <a:ext cx="838200" cy="5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8"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37592</xdr:rowOff>
    </xdr:from>
    <xdr:to>
      <xdr:col>111</xdr:col>
      <xdr:colOff>177800</xdr:colOff>
      <xdr:row>71</xdr:row>
      <xdr:rowOff>99771</xdr:rowOff>
    </xdr:to>
    <xdr:cxnSp macro="">
      <xdr:nvCxnSpPr>
        <xdr:cNvPr id="840" name="直線コネクタ 839"/>
        <xdr:cNvCxnSpPr/>
      </xdr:nvCxnSpPr>
      <xdr:spPr>
        <a:xfrm>
          <a:off x="20434300" y="12210542"/>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37592</xdr:rowOff>
    </xdr:from>
    <xdr:to>
      <xdr:col>107</xdr:col>
      <xdr:colOff>50800</xdr:colOff>
      <xdr:row>74</xdr:row>
      <xdr:rowOff>144538</xdr:rowOff>
    </xdr:to>
    <xdr:cxnSp macro="">
      <xdr:nvCxnSpPr>
        <xdr:cNvPr id="843" name="直線コネクタ 842"/>
        <xdr:cNvCxnSpPr/>
      </xdr:nvCxnSpPr>
      <xdr:spPr>
        <a:xfrm flipV="1">
          <a:off x="19545300" y="12210542"/>
          <a:ext cx="889000" cy="62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5" name="テキスト ボックス 844"/>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144538</xdr:rowOff>
    </xdr:from>
    <xdr:to>
      <xdr:col>102</xdr:col>
      <xdr:colOff>114300</xdr:colOff>
      <xdr:row>75</xdr:row>
      <xdr:rowOff>74638</xdr:rowOff>
    </xdr:to>
    <xdr:cxnSp macro="">
      <xdr:nvCxnSpPr>
        <xdr:cNvPr id="846" name="直線コネクタ 845"/>
        <xdr:cNvCxnSpPr/>
      </xdr:nvCxnSpPr>
      <xdr:spPr>
        <a:xfrm flipV="1">
          <a:off x="18656300" y="12831838"/>
          <a:ext cx="889000" cy="10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47" name="フローチャート: 判断 846"/>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32504</xdr:rowOff>
    </xdr:from>
    <xdr:ext cx="534377" cy="259045"/>
    <xdr:sp macro="" textlink="">
      <xdr:nvSpPr>
        <xdr:cNvPr id="848" name="テキスト ボックス 847"/>
        <xdr:cNvSpPr txBox="1"/>
      </xdr:nvSpPr>
      <xdr:spPr>
        <a:xfrm>
          <a:off x="19278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49" name="フローチャート: 判断 848"/>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70311</xdr:rowOff>
    </xdr:from>
    <xdr:ext cx="534377" cy="259045"/>
    <xdr:sp macro="" textlink="">
      <xdr:nvSpPr>
        <xdr:cNvPr id="850" name="テキスト ボックス 849"/>
        <xdr:cNvSpPr txBox="1"/>
      </xdr:nvSpPr>
      <xdr:spPr>
        <a:xfrm>
          <a:off x="18389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56211</xdr:rowOff>
    </xdr:from>
    <xdr:to>
      <xdr:col>116</xdr:col>
      <xdr:colOff>114300</xdr:colOff>
      <xdr:row>74</xdr:row>
      <xdr:rowOff>157811</xdr:rowOff>
    </xdr:to>
    <xdr:sp macro="" textlink="">
      <xdr:nvSpPr>
        <xdr:cNvPr id="856" name="楕円 855"/>
        <xdr:cNvSpPr/>
      </xdr:nvSpPr>
      <xdr:spPr>
        <a:xfrm>
          <a:off x="22110700" y="127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79088</xdr:rowOff>
    </xdr:from>
    <xdr:ext cx="534377" cy="259045"/>
    <xdr:sp macro="" textlink="">
      <xdr:nvSpPr>
        <xdr:cNvPr id="857" name="繰出金該当値テキスト"/>
        <xdr:cNvSpPr txBox="1"/>
      </xdr:nvSpPr>
      <xdr:spPr>
        <a:xfrm>
          <a:off x="22212300" y="1259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48971</xdr:rowOff>
    </xdr:from>
    <xdr:to>
      <xdr:col>112</xdr:col>
      <xdr:colOff>38100</xdr:colOff>
      <xdr:row>71</xdr:row>
      <xdr:rowOff>150571</xdr:rowOff>
    </xdr:to>
    <xdr:sp macro="" textlink="">
      <xdr:nvSpPr>
        <xdr:cNvPr id="858" name="楕円 857"/>
        <xdr:cNvSpPr/>
      </xdr:nvSpPr>
      <xdr:spPr>
        <a:xfrm>
          <a:off x="21272500" y="122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167098</xdr:rowOff>
    </xdr:from>
    <xdr:ext cx="599010" cy="259045"/>
    <xdr:sp macro="" textlink="">
      <xdr:nvSpPr>
        <xdr:cNvPr id="859" name="テキスト ボックス 858"/>
        <xdr:cNvSpPr txBox="1"/>
      </xdr:nvSpPr>
      <xdr:spPr>
        <a:xfrm>
          <a:off x="21023795" y="1199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158242</xdr:rowOff>
    </xdr:from>
    <xdr:to>
      <xdr:col>107</xdr:col>
      <xdr:colOff>101600</xdr:colOff>
      <xdr:row>71</xdr:row>
      <xdr:rowOff>88392</xdr:rowOff>
    </xdr:to>
    <xdr:sp macro="" textlink="">
      <xdr:nvSpPr>
        <xdr:cNvPr id="860" name="楕円 859"/>
        <xdr:cNvSpPr/>
      </xdr:nvSpPr>
      <xdr:spPr>
        <a:xfrm>
          <a:off x="20383500" y="1215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104919</xdr:rowOff>
    </xdr:from>
    <xdr:ext cx="599010" cy="259045"/>
    <xdr:sp macro="" textlink="">
      <xdr:nvSpPr>
        <xdr:cNvPr id="861" name="テキスト ボックス 860"/>
        <xdr:cNvSpPr txBox="1"/>
      </xdr:nvSpPr>
      <xdr:spPr>
        <a:xfrm>
          <a:off x="20134795" y="1193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93738</xdr:rowOff>
    </xdr:from>
    <xdr:to>
      <xdr:col>102</xdr:col>
      <xdr:colOff>165100</xdr:colOff>
      <xdr:row>75</xdr:row>
      <xdr:rowOff>23888</xdr:rowOff>
    </xdr:to>
    <xdr:sp macro="" textlink="">
      <xdr:nvSpPr>
        <xdr:cNvPr id="862" name="楕円 861"/>
        <xdr:cNvSpPr/>
      </xdr:nvSpPr>
      <xdr:spPr>
        <a:xfrm>
          <a:off x="19494500" y="127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40415</xdr:rowOff>
    </xdr:from>
    <xdr:ext cx="534377" cy="259045"/>
    <xdr:sp macro="" textlink="">
      <xdr:nvSpPr>
        <xdr:cNvPr id="863" name="テキスト ボックス 862"/>
        <xdr:cNvSpPr txBox="1"/>
      </xdr:nvSpPr>
      <xdr:spPr>
        <a:xfrm>
          <a:off x="19278111" y="125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23838</xdr:rowOff>
    </xdr:from>
    <xdr:to>
      <xdr:col>98</xdr:col>
      <xdr:colOff>38100</xdr:colOff>
      <xdr:row>75</xdr:row>
      <xdr:rowOff>125438</xdr:rowOff>
    </xdr:to>
    <xdr:sp macro="" textlink="">
      <xdr:nvSpPr>
        <xdr:cNvPr id="864" name="楕円 863"/>
        <xdr:cNvSpPr/>
      </xdr:nvSpPr>
      <xdr:spPr>
        <a:xfrm>
          <a:off x="18605500" y="128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141965</xdr:rowOff>
    </xdr:from>
    <xdr:ext cx="534377" cy="259045"/>
    <xdr:sp macro="" textlink="">
      <xdr:nvSpPr>
        <xdr:cNvPr id="865" name="テキスト ボックス 864"/>
        <xdr:cNvSpPr txBox="1"/>
      </xdr:nvSpPr>
      <xdr:spPr>
        <a:xfrm>
          <a:off x="18389111" y="126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6" name="直線コネクタ 87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7" name="テキスト ボックス 87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78" name="直線コネクタ 87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79" name="テキスト ボックス 87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1" name="テキスト ボックス 88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2" name="直線コネクタ 88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3" name="テキスト ボックス 88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4" name="直線コネクタ 88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5" name="テキスト ボックス 88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7" name="テキスト ボックス 88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89" name="直線コネクタ 88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1" name="直線コネクタ 89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3" name="直線コネクタ 89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4" name="直線コネクタ 89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6" name="フローチャート: 判断 89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7" name="直線コネクタ 89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898" name="フローチャート: 判断 89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899" name="テキスト ボックス 89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0" name="直線コネクタ 89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1" name="フローチャート: 判断 90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2" name="テキスト ボックス 90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3" name="直線コネクタ 90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4" name="フローチャート: 判断 903"/>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5" name="テキスト ボックス 904"/>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6" name="フローチャート: 判断 90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7" name="テキスト ボックス 90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3" name="楕円 91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5" name="楕円 91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6" name="テキスト ボックス 91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7" name="楕円 91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18" name="テキスト ボックス 91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19" name="楕円 91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楕円 92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2" name="テキスト ボックス 92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・歳出決算総額は、住民一人当たり約</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９７３，１６８</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円となっている。主な構成項目の中では、普通建設事業費が住民一人当たり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２３１</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６１１</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円となっており、平成２</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７</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年度との比較では</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３８</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３</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減だが、</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類似団体平均と比べて高い水準</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が続いている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住民一人当たりの物件費は近年増加が続いており、平成２９年度は前年比１２．３％増の１６２，５０２円となった。これは、再生可能エネルギーを活用したまちづくりを促進するため、エネルギービジョン事業計画の策定や、太陽光発電導入の可能性調査等を実施したためで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今後は</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公共施設等総合管理計画に</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基づく施設の統廃合や、</a:t>
          </a:r>
          <a:r>
            <a:rPr lang="ja-JP" altLang="ja-JP" sz="1100" b="0" i="0" baseline="0">
              <a:solidFill>
                <a:schemeClr val="dk1"/>
              </a:solidFill>
              <a:effectLst/>
              <a:latin typeface="+mn-lt"/>
              <a:ea typeface="+mn-ea"/>
              <a:cs typeface="+mn-cs"/>
            </a:rPr>
            <a:t>指定管理者制度の導入</a:t>
          </a:r>
          <a:r>
            <a:rPr lang="ja-JP" altLang="en-US" sz="1100" b="0" i="0" baseline="0">
              <a:solidFill>
                <a:schemeClr val="dk1"/>
              </a:solidFill>
              <a:effectLst/>
              <a:latin typeface="+mn-lt"/>
              <a:ea typeface="+mn-ea"/>
              <a:cs typeface="+mn-cs"/>
            </a:rPr>
            <a:t>等によるコスト削減に努めるとともに、</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事業の取捨選択を徹底していくことで、事業費</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等</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の</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縮減</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を</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図る</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9,710
9,656
152.35
10,044,456
9,449,463
526,967
3,882,990
5,585,676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103378</xdr:rowOff>
    </xdr:from>
    <xdr:to>
      <xdr:col>24</xdr:col>
      <xdr:colOff>63500</xdr:colOff>
      <xdr:row>36</xdr:row>
      <xdr:rowOff>124714</xdr:rowOff>
    </xdr:to>
    <xdr:cxnSp macro="">
      <xdr:nvCxnSpPr>
        <xdr:cNvPr id="61" name="直線コネクタ 60"/>
        <xdr:cNvCxnSpPr/>
      </xdr:nvCxnSpPr>
      <xdr:spPr>
        <a:xfrm>
          <a:off x="3797300" y="6275578"/>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117475</xdr:rowOff>
    </xdr:from>
    <xdr:to>
      <xdr:col>19</xdr:col>
      <xdr:colOff>177800</xdr:colOff>
      <xdr:row>36</xdr:row>
      <xdr:rowOff>103378</xdr:rowOff>
    </xdr:to>
    <xdr:cxnSp macro="">
      <xdr:nvCxnSpPr>
        <xdr:cNvPr id="64" name="直線コネクタ 63"/>
        <xdr:cNvCxnSpPr/>
      </xdr:nvCxnSpPr>
      <xdr:spPr>
        <a:xfrm>
          <a:off x="2908300" y="6118225"/>
          <a:ext cx="8890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117475</xdr:rowOff>
    </xdr:from>
    <xdr:to>
      <xdr:col>15</xdr:col>
      <xdr:colOff>50800</xdr:colOff>
      <xdr:row>36</xdr:row>
      <xdr:rowOff>49530</xdr:rowOff>
    </xdr:to>
    <xdr:cxnSp macro="">
      <xdr:nvCxnSpPr>
        <xdr:cNvPr id="67" name="直線コネクタ 66"/>
        <xdr:cNvCxnSpPr/>
      </xdr:nvCxnSpPr>
      <xdr:spPr>
        <a:xfrm flipV="1">
          <a:off x="2019300" y="6118225"/>
          <a:ext cx="889000"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30734</xdr:rowOff>
    </xdr:from>
    <xdr:to>
      <xdr:col>10</xdr:col>
      <xdr:colOff>114300</xdr:colOff>
      <xdr:row>36</xdr:row>
      <xdr:rowOff>49530</xdr:rowOff>
    </xdr:to>
    <xdr:cxnSp macro="">
      <xdr:nvCxnSpPr>
        <xdr:cNvPr id="70" name="直線コネクタ 69"/>
        <xdr:cNvCxnSpPr/>
      </xdr:nvCxnSpPr>
      <xdr:spPr>
        <a:xfrm>
          <a:off x="1130300" y="6202934"/>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7874</xdr:rowOff>
    </xdr:from>
    <xdr:to>
      <xdr:col>10</xdr:col>
      <xdr:colOff>165100</xdr:colOff>
      <xdr:row>38</xdr:row>
      <xdr:rowOff>109474</xdr:rowOff>
    </xdr:to>
    <xdr:sp macro="" textlink="">
      <xdr:nvSpPr>
        <xdr:cNvPr id="71" name="フローチャート: 判断 70"/>
        <xdr:cNvSpPr/>
      </xdr:nvSpPr>
      <xdr:spPr>
        <a:xfrm>
          <a:off x="196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100601</xdr:rowOff>
    </xdr:from>
    <xdr:ext cx="469744" cy="259045"/>
    <xdr:sp macro="" textlink="">
      <xdr:nvSpPr>
        <xdr:cNvPr id="72" name="テキスト ボックス 71"/>
        <xdr:cNvSpPr txBox="1"/>
      </xdr:nvSpPr>
      <xdr:spPr>
        <a:xfrm>
          <a:off x="1784428"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21844</xdr:rowOff>
    </xdr:from>
    <xdr:to>
      <xdr:col>6</xdr:col>
      <xdr:colOff>38100</xdr:colOff>
      <xdr:row>38</xdr:row>
      <xdr:rowOff>123444</xdr:rowOff>
    </xdr:to>
    <xdr:sp macro="" textlink="">
      <xdr:nvSpPr>
        <xdr:cNvPr id="73" name="フローチャート: 判断 72"/>
        <xdr:cNvSpPr/>
      </xdr:nvSpPr>
      <xdr:spPr>
        <a:xfrm>
          <a:off x="107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114571</xdr:rowOff>
    </xdr:from>
    <xdr:ext cx="469744" cy="259045"/>
    <xdr:sp macro="" textlink="">
      <xdr:nvSpPr>
        <xdr:cNvPr id="74" name="テキスト ボックス 73"/>
        <xdr:cNvSpPr txBox="1"/>
      </xdr:nvSpPr>
      <xdr:spPr>
        <a:xfrm>
          <a:off x="895428"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73914</xdr:rowOff>
    </xdr:from>
    <xdr:to>
      <xdr:col>24</xdr:col>
      <xdr:colOff>114300</xdr:colOff>
      <xdr:row>37</xdr:row>
      <xdr:rowOff>4064</xdr:rowOff>
    </xdr:to>
    <xdr:sp macro="" textlink="">
      <xdr:nvSpPr>
        <xdr:cNvPr id="80" name="楕円 79"/>
        <xdr:cNvSpPr/>
      </xdr:nvSpPr>
      <xdr:spPr>
        <a:xfrm>
          <a:off x="4584700" y="62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52341</xdr:rowOff>
    </xdr:from>
    <xdr:ext cx="469744" cy="259045"/>
    <xdr:sp macro="" textlink="">
      <xdr:nvSpPr>
        <xdr:cNvPr id="81" name="議会費該当値テキスト"/>
        <xdr:cNvSpPr txBox="1"/>
      </xdr:nvSpPr>
      <xdr:spPr>
        <a:xfrm>
          <a:off x="4686300" y="62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52578</xdr:rowOff>
    </xdr:from>
    <xdr:to>
      <xdr:col>20</xdr:col>
      <xdr:colOff>38100</xdr:colOff>
      <xdr:row>36</xdr:row>
      <xdr:rowOff>154178</xdr:rowOff>
    </xdr:to>
    <xdr:sp macro="" textlink="">
      <xdr:nvSpPr>
        <xdr:cNvPr id="82" name="楕円 81"/>
        <xdr:cNvSpPr/>
      </xdr:nvSpPr>
      <xdr:spPr>
        <a:xfrm>
          <a:off x="3746500" y="62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170705</xdr:rowOff>
    </xdr:from>
    <xdr:ext cx="469744" cy="259045"/>
    <xdr:sp macro="" textlink="">
      <xdr:nvSpPr>
        <xdr:cNvPr id="83" name="テキスト ボックス 82"/>
        <xdr:cNvSpPr txBox="1"/>
      </xdr:nvSpPr>
      <xdr:spPr>
        <a:xfrm>
          <a:off x="3562428" y="600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66675</xdr:rowOff>
    </xdr:from>
    <xdr:to>
      <xdr:col>15</xdr:col>
      <xdr:colOff>101600</xdr:colOff>
      <xdr:row>35</xdr:row>
      <xdr:rowOff>168275</xdr:rowOff>
    </xdr:to>
    <xdr:sp macro="" textlink="">
      <xdr:nvSpPr>
        <xdr:cNvPr id="84" name="楕円 83"/>
        <xdr:cNvSpPr/>
      </xdr:nvSpPr>
      <xdr:spPr>
        <a:xfrm>
          <a:off x="28575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13352</xdr:rowOff>
    </xdr:from>
    <xdr:ext cx="534377" cy="259045"/>
    <xdr:sp macro="" textlink="">
      <xdr:nvSpPr>
        <xdr:cNvPr id="85" name="テキスト ボックス 84"/>
        <xdr:cNvSpPr txBox="1"/>
      </xdr:nvSpPr>
      <xdr:spPr>
        <a:xfrm>
          <a:off x="2641111" y="584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170180</xdr:rowOff>
    </xdr:from>
    <xdr:to>
      <xdr:col>10</xdr:col>
      <xdr:colOff>165100</xdr:colOff>
      <xdr:row>36</xdr:row>
      <xdr:rowOff>100330</xdr:rowOff>
    </xdr:to>
    <xdr:sp macro="" textlink="">
      <xdr:nvSpPr>
        <xdr:cNvPr id="86" name="楕円 85"/>
        <xdr:cNvSpPr/>
      </xdr:nvSpPr>
      <xdr:spPr>
        <a:xfrm>
          <a:off x="1968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116857</xdr:rowOff>
    </xdr:from>
    <xdr:ext cx="534377" cy="259045"/>
    <xdr:sp macro="" textlink="">
      <xdr:nvSpPr>
        <xdr:cNvPr id="87" name="テキスト ボックス 86"/>
        <xdr:cNvSpPr txBox="1"/>
      </xdr:nvSpPr>
      <xdr:spPr>
        <a:xfrm>
          <a:off x="1752111" y="594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151384</xdr:rowOff>
    </xdr:from>
    <xdr:to>
      <xdr:col>6</xdr:col>
      <xdr:colOff>38100</xdr:colOff>
      <xdr:row>36</xdr:row>
      <xdr:rowOff>81534</xdr:rowOff>
    </xdr:to>
    <xdr:sp macro="" textlink="">
      <xdr:nvSpPr>
        <xdr:cNvPr id="88" name="楕円 87"/>
        <xdr:cNvSpPr/>
      </xdr:nvSpPr>
      <xdr:spPr>
        <a:xfrm>
          <a:off x="1079500" y="61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98061</xdr:rowOff>
    </xdr:from>
    <xdr:ext cx="534377" cy="259045"/>
    <xdr:sp macro="" textlink="">
      <xdr:nvSpPr>
        <xdr:cNvPr id="89" name="テキスト ボックス 88"/>
        <xdr:cNvSpPr txBox="1"/>
      </xdr:nvSpPr>
      <xdr:spPr>
        <a:xfrm>
          <a:off x="863111" y="59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89507</xdr:rowOff>
    </xdr:from>
    <xdr:to>
      <xdr:col>24</xdr:col>
      <xdr:colOff>63500</xdr:colOff>
      <xdr:row>57</xdr:row>
      <xdr:rowOff>126817</xdr:rowOff>
    </xdr:to>
    <xdr:cxnSp macro="">
      <xdr:nvCxnSpPr>
        <xdr:cNvPr id="118" name="直線コネクタ 117"/>
        <xdr:cNvCxnSpPr/>
      </xdr:nvCxnSpPr>
      <xdr:spPr>
        <a:xfrm>
          <a:off x="3797300" y="9862157"/>
          <a:ext cx="838200" cy="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89507</xdr:rowOff>
    </xdr:from>
    <xdr:to>
      <xdr:col>19</xdr:col>
      <xdr:colOff>177800</xdr:colOff>
      <xdr:row>58</xdr:row>
      <xdr:rowOff>53207</xdr:rowOff>
    </xdr:to>
    <xdr:cxnSp macro="">
      <xdr:nvCxnSpPr>
        <xdr:cNvPr id="121" name="直線コネクタ 120"/>
        <xdr:cNvCxnSpPr/>
      </xdr:nvCxnSpPr>
      <xdr:spPr>
        <a:xfrm flipV="1">
          <a:off x="2908300" y="9862157"/>
          <a:ext cx="889000" cy="1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53207</xdr:rowOff>
    </xdr:from>
    <xdr:to>
      <xdr:col>15</xdr:col>
      <xdr:colOff>50800</xdr:colOff>
      <xdr:row>58</xdr:row>
      <xdr:rowOff>63918</xdr:rowOff>
    </xdr:to>
    <xdr:cxnSp macro="">
      <xdr:nvCxnSpPr>
        <xdr:cNvPr id="124" name="直線コネクタ 123"/>
        <xdr:cNvCxnSpPr/>
      </xdr:nvCxnSpPr>
      <xdr:spPr>
        <a:xfrm flipV="1">
          <a:off x="2019300" y="9997307"/>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106355</xdr:rowOff>
    </xdr:from>
    <xdr:to>
      <xdr:col>10</xdr:col>
      <xdr:colOff>114300</xdr:colOff>
      <xdr:row>58</xdr:row>
      <xdr:rowOff>63918</xdr:rowOff>
    </xdr:to>
    <xdr:cxnSp macro="">
      <xdr:nvCxnSpPr>
        <xdr:cNvPr id="127" name="直線コネクタ 126"/>
        <xdr:cNvCxnSpPr/>
      </xdr:nvCxnSpPr>
      <xdr:spPr>
        <a:xfrm>
          <a:off x="1130300" y="9879005"/>
          <a:ext cx="889000" cy="12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135399</xdr:rowOff>
    </xdr:from>
    <xdr:to>
      <xdr:col>10</xdr:col>
      <xdr:colOff>165100</xdr:colOff>
      <xdr:row>58</xdr:row>
      <xdr:rowOff>65549</xdr:rowOff>
    </xdr:to>
    <xdr:sp macro="" textlink="">
      <xdr:nvSpPr>
        <xdr:cNvPr id="128" name="フローチャート: 判断 127"/>
        <xdr:cNvSpPr/>
      </xdr:nvSpPr>
      <xdr:spPr>
        <a:xfrm>
          <a:off x="1968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82076</xdr:rowOff>
    </xdr:from>
    <xdr:ext cx="599010" cy="259045"/>
    <xdr:sp macro="" textlink="">
      <xdr:nvSpPr>
        <xdr:cNvPr id="129" name="テキスト ボックス 128"/>
        <xdr:cNvSpPr txBox="1"/>
      </xdr:nvSpPr>
      <xdr:spPr>
        <a:xfrm>
          <a:off x="1719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34668</xdr:rowOff>
    </xdr:from>
    <xdr:to>
      <xdr:col>6</xdr:col>
      <xdr:colOff>38100</xdr:colOff>
      <xdr:row>58</xdr:row>
      <xdr:rowOff>136268</xdr:rowOff>
    </xdr:to>
    <xdr:sp macro="" textlink="">
      <xdr:nvSpPr>
        <xdr:cNvPr id="130" name="フローチャート: 判断 129"/>
        <xdr:cNvSpPr/>
      </xdr:nvSpPr>
      <xdr:spPr>
        <a:xfrm>
          <a:off x="1079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127395</xdr:rowOff>
    </xdr:from>
    <xdr:ext cx="599010" cy="259045"/>
    <xdr:sp macro="" textlink="">
      <xdr:nvSpPr>
        <xdr:cNvPr id="131" name="テキスト ボックス 130"/>
        <xdr:cNvSpPr txBox="1"/>
      </xdr:nvSpPr>
      <xdr:spPr>
        <a:xfrm>
          <a:off x="830795" y="1007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76017</xdr:rowOff>
    </xdr:from>
    <xdr:to>
      <xdr:col>24</xdr:col>
      <xdr:colOff>114300</xdr:colOff>
      <xdr:row>58</xdr:row>
      <xdr:rowOff>6167</xdr:rowOff>
    </xdr:to>
    <xdr:sp macro="" textlink="">
      <xdr:nvSpPr>
        <xdr:cNvPr id="137" name="楕円 136"/>
        <xdr:cNvSpPr/>
      </xdr:nvSpPr>
      <xdr:spPr>
        <a:xfrm>
          <a:off x="4584700" y="98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98894</xdr:rowOff>
    </xdr:from>
    <xdr:ext cx="599010" cy="259045"/>
    <xdr:sp macro="" textlink="">
      <xdr:nvSpPr>
        <xdr:cNvPr id="138" name="総務費該当値テキスト"/>
        <xdr:cNvSpPr txBox="1"/>
      </xdr:nvSpPr>
      <xdr:spPr>
        <a:xfrm>
          <a:off x="4686300" y="970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38707</xdr:rowOff>
    </xdr:from>
    <xdr:to>
      <xdr:col>20</xdr:col>
      <xdr:colOff>38100</xdr:colOff>
      <xdr:row>57</xdr:row>
      <xdr:rowOff>140307</xdr:rowOff>
    </xdr:to>
    <xdr:sp macro="" textlink="">
      <xdr:nvSpPr>
        <xdr:cNvPr id="139" name="楕円 138"/>
        <xdr:cNvSpPr/>
      </xdr:nvSpPr>
      <xdr:spPr>
        <a:xfrm>
          <a:off x="3746500" y="981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156834</xdr:rowOff>
    </xdr:from>
    <xdr:ext cx="599010" cy="259045"/>
    <xdr:sp macro="" textlink="">
      <xdr:nvSpPr>
        <xdr:cNvPr id="140" name="テキスト ボックス 139"/>
        <xdr:cNvSpPr txBox="1"/>
      </xdr:nvSpPr>
      <xdr:spPr>
        <a:xfrm>
          <a:off x="3497795" y="958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2407</xdr:rowOff>
    </xdr:from>
    <xdr:to>
      <xdr:col>15</xdr:col>
      <xdr:colOff>101600</xdr:colOff>
      <xdr:row>58</xdr:row>
      <xdr:rowOff>104007</xdr:rowOff>
    </xdr:to>
    <xdr:sp macro="" textlink="">
      <xdr:nvSpPr>
        <xdr:cNvPr id="141" name="楕円 140"/>
        <xdr:cNvSpPr/>
      </xdr:nvSpPr>
      <xdr:spPr>
        <a:xfrm>
          <a:off x="2857500" y="994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95134</xdr:rowOff>
    </xdr:from>
    <xdr:ext cx="599010" cy="259045"/>
    <xdr:sp macro="" textlink="">
      <xdr:nvSpPr>
        <xdr:cNvPr id="142" name="テキスト ボックス 141"/>
        <xdr:cNvSpPr txBox="1"/>
      </xdr:nvSpPr>
      <xdr:spPr>
        <a:xfrm>
          <a:off x="2608795" y="1003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13118</xdr:rowOff>
    </xdr:from>
    <xdr:to>
      <xdr:col>10</xdr:col>
      <xdr:colOff>165100</xdr:colOff>
      <xdr:row>58</xdr:row>
      <xdr:rowOff>114718</xdr:rowOff>
    </xdr:to>
    <xdr:sp macro="" textlink="">
      <xdr:nvSpPr>
        <xdr:cNvPr id="143" name="楕円 142"/>
        <xdr:cNvSpPr/>
      </xdr:nvSpPr>
      <xdr:spPr>
        <a:xfrm>
          <a:off x="1968500" y="995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105845</xdr:rowOff>
    </xdr:from>
    <xdr:ext cx="599010" cy="259045"/>
    <xdr:sp macro="" textlink="">
      <xdr:nvSpPr>
        <xdr:cNvPr id="144" name="テキスト ボックス 143"/>
        <xdr:cNvSpPr txBox="1"/>
      </xdr:nvSpPr>
      <xdr:spPr>
        <a:xfrm>
          <a:off x="1719795" y="1004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55555</xdr:rowOff>
    </xdr:from>
    <xdr:to>
      <xdr:col>6</xdr:col>
      <xdr:colOff>38100</xdr:colOff>
      <xdr:row>57</xdr:row>
      <xdr:rowOff>157155</xdr:rowOff>
    </xdr:to>
    <xdr:sp macro="" textlink="">
      <xdr:nvSpPr>
        <xdr:cNvPr id="145" name="楕円 144"/>
        <xdr:cNvSpPr/>
      </xdr:nvSpPr>
      <xdr:spPr>
        <a:xfrm>
          <a:off x="1079500" y="98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2232</xdr:rowOff>
    </xdr:from>
    <xdr:ext cx="599010" cy="259045"/>
    <xdr:sp macro="" textlink="">
      <xdr:nvSpPr>
        <xdr:cNvPr id="146" name="テキスト ボックス 145"/>
        <xdr:cNvSpPr txBox="1"/>
      </xdr:nvSpPr>
      <xdr:spPr>
        <a:xfrm>
          <a:off x="830795" y="960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51558</xdr:rowOff>
    </xdr:from>
    <xdr:to>
      <xdr:col>24</xdr:col>
      <xdr:colOff>63500</xdr:colOff>
      <xdr:row>75</xdr:row>
      <xdr:rowOff>88167</xdr:rowOff>
    </xdr:to>
    <xdr:cxnSp macro="">
      <xdr:nvCxnSpPr>
        <xdr:cNvPr id="178" name="直線コネクタ 177"/>
        <xdr:cNvCxnSpPr/>
      </xdr:nvCxnSpPr>
      <xdr:spPr>
        <a:xfrm flipV="1">
          <a:off x="3797300" y="12910308"/>
          <a:ext cx="838200" cy="3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26108</xdr:rowOff>
    </xdr:from>
    <xdr:to>
      <xdr:col>19</xdr:col>
      <xdr:colOff>177800</xdr:colOff>
      <xdr:row>75</xdr:row>
      <xdr:rowOff>88167</xdr:rowOff>
    </xdr:to>
    <xdr:cxnSp macro="">
      <xdr:nvCxnSpPr>
        <xdr:cNvPr id="181" name="直線コネクタ 180"/>
        <xdr:cNvCxnSpPr/>
      </xdr:nvCxnSpPr>
      <xdr:spPr>
        <a:xfrm>
          <a:off x="2908300" y="12884858"/>
          <a:ext cx="889000" cy="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23190</xdr:rowOff>
    </xdr:from>
    <xdr:to>
      <xdr:col>15</xdr:col>
      <xdr:colOff>50800</xdr:colOff>
      <xdr:row>75</xdr:row>
      <xdr:rowOff>26108</xdr:rowOff>
    </xdr:to>
    <xdr:cxnSp macro="">
      <xdr:nvCxnSpPr>
        <xdr:cNvPr id="184" name="直線コネクタ 183"/>
        <xdr:cNvCxnSpPr/>
      </xdr:nvCxnSpPr>
      <xdr:spPr>
        <a:xfrm>
          <a:off x="2019300" y="12881940"/>
          <a:ext cx="8890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97104</xdr:rowOff>
    </xdr:from>
    <xdr:to>
      <xdr:col>10</xdr:col>
      <xdr:colOff>114300</xdr:colOff>
      <xdr:row>75</xdr:row>
      <xdr:rowOff>23190</xdr:rowOff>
    </xdr:to>
    <xdr:cxnSp macro="">
      <xdr:nvCxnSpPr>
        <xdr:cNvPr id="187" name="直線コネクタ 186"/>
        <xdr:cNvCxnSpPr/>
      </xdr:nvCxnSpPr>
      <xdr:spPr>
        <a:xfrm>
          <a:off x="1130300" y="12612954"/>
          <a:ext cx="889000" cy="2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20016</xdr:rowOff>
    </xdr:from>
    <xdr:to>
      <xdr:col>10</xdr:col>
      <xdr:colOff>165100</xdr:colOff>
      <xdr:row>76</xdr:row>
      <xdr:rowOff>121616</xdr:rowOff>
    </xdr:to>
    <xdr:sp macro="" textlink="">
      <xdr:nvSpPr>
        <xdr:cNvPr id="188" name="フローチャート: 判断 187"/>
        <xdr:cNvSpPr/>
      </xdr:nvSpPr>
      <xdr:spPr>
        <a:xfrm>
          <a:off x="1968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112743</xdr:rowOff>
    </xdr:from>
    <xdr:ext cx="599010" cy="259045"/>
    <xdr:sp macro="" textlink="">
      <xdr:nvSpPr>
        <xdr:cNvPr id="189" name="テキスト ボックス 188"/>
        <xdr:cNvSpPr txBox="1"/>
      </xdr:nvSpPr>
      <xdr:spPr>
        <a:xfrm>
          <a:off x="1719795"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145190</xdr:rowOff>
    </xdr:from>
    <xdr:to>
      <xdr:col>6</xdr:col>
      <xdr:colOff>38100</xdr:colOff>
      <xdr:row>77</xdr:row>
      <xdr:rowOff>75340</xdr:rowOff>
    </xdr:to>
    <xdr:sp macro="" textlink="">
      <xdr:nvSpPr>
        <xdr:cNvPr id="190" name="フローチャート: 判断 189"/>
        <xdr:cNvSpPr/>
      </xdr:nvSpPr>
      <xdr:spPr>
        <a:xfrm>
          <a:off x="1079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66467</xdr:rowOff>
    </xdr:from>
    <xdr:ext cx="599010" cy="259045"/>
    <xdr:sp macro="" textlink="">
      <xdr:nvSpPr>
        <xdr:cNvPr id="191" name="テキスト ボックス 190"/>
        <xdr:cNvSpPr txBox="1"/>
      </xdr:nvSpPr>
      <xdr:spPr>
        <a:xfrm>
          <a:off x="830795"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758</xdr:rowOff>
    </xdr:from>
    <xdr:to>
      <xdr:col>24</xdr:col>
      <xdr:colOff>114300</xdr:colOff>
      <xdr:row>75</xdr:row>
      <xdr:rowOff>102358</xdr:rowOff>
    </xdr:to>
    <xdr:sp macro="" textlink="">
      <xdr:nvSpPr>
        <xdr:cNvPr id="197" name="楕円 196"/>
        <xdr:cNvSpPr/>
      </xdr:nvSpPr>
      <xdr:spPr>
        <a:xfrm>
          <a:off x="4584700" y="128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150635</xdr:rowOff>
    </xdr:from>
    <xdr:ext cx="599010" cy="259045"/>
    <xdr:sp macro="" textlink="">
      <xdr:nvSpPr>
        <xdr:cNvPr id="198" name="民生費該当値テキスト"/>
        <xdr:cNvSpPr txBox="1"/>
      </xdr:nvSpPr>
      <xdr:spPr>
        <a:xfrm>
          <a:off x="4686300" y="1283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37367</xdr:rowOff>
    </xdr:from>
    <xdr:to>
      <xdr:col>20</xdr:col>
      <xdr:colOff>38100</xdr:colOff>
      <xdr:row>75</xdr:row>
      <xdr:rowOff>138967</xdr:rowOff>
    </xdr:to>
    <xdr:sp macro="" textlink="">
      <xdr:nvSpPr>
        <xdr:cNvPr id="199" name="楕円 198"/>
        <xdr:cNvSpPr/>
      </xdr:nvSpPr>
      <xdr:spPr>
        <a:xfrm>
          <a:off x="3746500" y="128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130094</xdr:rowOff>
    </xdr:from>
    <xdr:ext cx="599010" cy="259045"/>
    <xdr:sp macro="" textlink="">
      <xdr:nvSpPr>
        <xdr:cNvPr id="200" name="テキスト ボックス 199"/>
        <xdr:cNvSpPr txBox="1"/>
      </xdr:nvSpPr>
      <xdr:spPr>
        <a:xfrm>
          <a:off x="3497795" y="1298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146758</xdr:rowOff>
    </xdr:from>
    <xdr:to>
      <xdr:col>15</xdr:col>
      <xdr:colOff>101600</xdr:colOff>
      <xdr:row>75</xdr:row>
      <xdr:rowOff>76908</xdr:rowOff>
    </xdr:to>
    <xdr:sp macro="" textlink="">
      <xdr:nvSpPr>
        <xdr:cNvPr id="201" name="楕円 200"/>
        <xdr:cNvSpPr/>
      </xdr:nvSpPr>
      <xdr:spPr>
        <a:xfrm>
          <a:off x="2857500" y="128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93435</xdr:rowOff>
    </xdr:from>
    <xdr:ext cx="599010" cy="259045"/>
    <xdr:sp macro="" textlink="">
      <xdr:nvSpPr>
        <xdr:cNvPr id="202" name="テキスト ボックス 201"/>
        <xdr:cNvSpPr txBox="1"/>
      </xdr:nvSpPr>
      <xdr:spPr>
        <a:xfrm>
          <a:off x="2608795" y="1260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143840</xdr:rowOff>
    </xdr:from>
    <xdr:to>
      <xdr:col>10</xdr:col>
      <xdr:colOff>165100</xdr:colOff>
      <xdr:row>75</xdr:row>
      <xdr:rowOff>73990</xdr:rowOff>
    </xdr:to>
    <xdr:sp macro="" textlink="">
      <xdr:nvSpPr>
        <xdr:cNvPr id="203" name="楕円 202"/>
        <xdr:cNvSpPr/>
      </xdr:nvSpPr>
      <xdr:spPr>
        <a:xfrm>
          <a:off x="1968500" y="128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90517</xdr:rowOff>
    </xdr:from>
    <xdr:ext cx="599010" cy="259045"/>
    <xdr:sp macro="" textlink="">
      <xdr:nvSpPr>
        <xdr:cNvPr id="204" name="テキスト ボックス 203"/>
        <xdr:cNvSpPr txBox="1"/>
      </xdr:nvSpPr>
      <xdr:spPr>
        <a:xfrm>
          <a:off x="1719795" y="1260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46304</xdr:rowOff>
    </xdr:from>
    <xdr:to>
      <xdr:col>6</xdr:col>
      <xdr:colOff>38100</xdr:colOff>
      <xdr:row>73</xdr:row>
      <xdr:rowOff>147904</xdr:rowOff>
    </xdr:to>
    <xdr:sp macro="" textlink="">
      <xdr:nvSpPr>
        <xdr:cNvPr id="205" name="楕円 204"/>
        <xdr:cNvSpPr/>
      </xdr:nvSpPr>
      <xdr:spPr>
        <a:xfrm>
          <a:off x="1079500" y="125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164431</xdr:rowOff>
    </xdr:from>
    <xdr:ext cx="599010" cy="259045"/>
    <xdr:sp macro="" textlink="">
      <xdr:nvSpPr>
        <xdr:cNvPr id="206" name="テキスト ボックス 205"/>
        <xdr:cNvSpPr txBox="1"/>
      </xdr:nvSpPr>
      <xdr:spPr>
        <a:xfrm>
          <a:off x="830795" y="1233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39599</xdr:rowOff>
    </xdr:from>
    <xdr:to>
      <xdr:col>24</xdr:col>
      <xdr:colOff>63500</xdr:colOff>
      <xdr:row>97</xdr:row>
      <xdr:rowOff>48938</xdr:rowOff>
    </xdr:to>
    <xdr:cxnSp macro="">
      <xdr:nvCxnSpPr>
        <xdr:cNvPr id="235" name="直線コネクタ 234"/>
        <xdr:cNvCxnSpPr/>
      </xdr:nvCxnSpPr>
      <xdr:spPr>
        <a:xfrm>
          <a:off x="3797300" y="16670249"/>
          <a:ext cx="8382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32810</xdr:rowOff>
    </xdr:from>
    <xdr:to>
      <xdr:col>19</xdr:col>
      <xdr:colOff>177800</xdr:colOff>
      <xdr:row>97</xdr:row>
      <xdr:rowOff>39599</xdr:rowOff>
    </xdr:to>
    <xdr:cxnSp macro="">
      <xdr:nvCxnSpPr>
        <xdr:cNvPr id="238" name="直線コネクタ 237"/>
        <xdr:cNvCxnSpPr/>
      </xdr:nvCxnSpPr>
      <xdr:spPr>
        <a:xfrm>
          <a:off x="2908300" y="16663460"/>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154673</xdr:rowOff>
    </xdr:from>
    <xdr:to>
      <xdr:col>15</xdr:col>
      <xdr:colOff>50800</xdr:colOff>
      <xdr:row>97</xdr:row>
      <xdr:rowOff>32810</xdr:rowOff>
    </xdr:to>
    <xdr:cxnSp macro="">
      <xdr:nvCxnSpPr>
        <xdr:cNvPr id="241" name="直線コネクタ 240"/>
        <xdr:cNvCxnSpPr/>
      </xdr:nvCxnSpPr>
      <xdr:spPr>
        <a:xfrm>
          <a:off x="2019300" y="16613873"/>
          <a:ext cx="889000" cy="4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154673</xdr:rowOff>
    </xdr:from>
    <xdr:to>
      <xdr:col>10</xdr:col>
      <xdr:colOff>114300</xdr:colOff>
      <xdr:row>97</xdr:row>
      <xdr:rowOff>60951</xdr:rowOff>
    </xdr:to>
    <xdr:cxnSp macro="">
      <xdr:nvCxnSpPr>
        <xdr:cNvPr id="244" name="直線コネクタ 243"/>
        <xdr:cNvCxnSpPr/>
      </xdr:nvCxnSpPr>
      <xdr:spPr>
        <a:xfrm flipV="1">
          <a:off x="1130300" y="16613873"/>
          <a:ext cx="889000" cy="7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135568</xdr:rowOff>
    </xdr:from>
    <xdr:to>
      <xdr:col>10</xdr:col>
      <xdr:colOff>165100</xdr:colOff>
      <xdr:row>98</xdr:row>
      <xdr:rowOff>65718</xdr:rowOff>
    </xdr:to>
    <xdr:sp macro="" textlink="">
      <xdr:nvSpPr>
        <xdr:cNvPr id="245" name="フローチャート: 判断 244"/>
        <xdr:cNvSpPr/>
      </xdr:nvSpPr>
      <xdr:spPr>
        <a:xfrm>
          <a:off x="1968500" y="1676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56845</xdr:rowOff>
    </xdr:from>
    <xdr:ext cx="534377" cy="259045"/>
    <xdr:sp macro="" textlink="">
      <xdr:nvSpPr>
        <xdr:cNvPr id="246" name="テキスト ボックス 245"/>
        <xdr:cNvSpPr txBox="1"/>
      </xdr:nvSpPr>
      <xdr:spPr>
        <a:xfrm>
          <a:off x="1752111" y="168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150264</xdr:rowOff>
    </xdr:from>
    <xdr:to>
      <xdr:col>6</xdr:col>
      <xdr:colOff>38100</xdr:colOff>
      <xdr:row>98</xdr:row>
      <xdr:rowOff>80414</xdr:rowOff>
    </xdr:to>
    <xdr:sp macro="" textlink="">
      <xdr:nvSpPr>
        <xdr:cNvPr id="247" name="フローチャート: 判断 246"/>
        <xdr:cNvSpPr/>
      </xdr:nvSpPr>
      <xdr:spPr>
        <a:xfrm>
          <a:off x="1079500" y="1678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71541</xdr:rowOff>
    </xdr:from>
    <xdr:ext cx="534377" cy="259045"/>
    <xdr:sp macro="" textlink="">
      <xdr:nvSpPr>
        <xdr:cNvPr id="248" name="テキスト ボックス 247"/>
        <xdr:cNvSpPr txBox="1"/>
      </xdr:nvSpPr>
      <xdr:spPr>
        <a:xfrm>
          <a:off x="863111" y="1687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169588</xdr:rowOff>
    </xdr:from>
    <xdr:to>
      <xdr:col>24</xdr:col>
      <xdr:colOff>114300</xdr:colOff>
      <xdr:row>97</xdr:row>
      <xdr:rowOff>99738</xdr:rowOff>
    </xdr:to>
    <xdr:sp macro="" textlink="">
      <xdr:nvSpPr>
        <xdr:cNvPr id="254" name="楕円 253"/>
        <xdr:cNvSpPr/>
      </xdr:nvSpPr>
      <xdr:spPr>
        <a:xfrm>
          <a:off x="4584700" y="166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21015</xdr:rowOff>
    </xdr:from>
    <xdr:ext cx="534377" cy="259045"/>
    <xdr:sp macro="" textlink="">
      <xdr:nvSpPr>
        <xdr:cNvPr id="255" name="衛生費該当値テキスト"/>
        <xdr:cNvSpPr txBox="1"/>
      </xdr:nvSpPr>
      <xdr:spPr>
        <a:xfrm>
          <a:off x="4686300" y="164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160249</xdr:rowOff>
    </xdr:from>
    <xdr:to>
      <xdr:col>20</xdr:col>
      <xdr:colOff>38100</xdr:colOff>
      <xdr:row>97</xdr:row>
      <xdr:rowOff>90399</xdr:rowOff>
    </xdr:to>
    <xdr:sp macro="" textlink="">
      <xdr:nvSpPr>
        <xdr:cNvPr id="256" name="楕円 255"/>
        <xdr:cNvSpPr/>
      </xdr:nvSpPr>
      <xdr:spPr>
        <a:xfrm>
          <a:off x="3746500" y="166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106926</xdr:rowOff>
    </xdr:from>
    <xdr:ext cx="534377" cy="259045"/>
    <xdr:sp macro="" textlink="">
      <xdr:nvSpPr>
        <xdr:cNvPr id="257" name="テキスト ボックス 256"/>
        <xdr:cNvSpPr txBox="1"/>
      </xdr:nvSpPr>
      <xdr:spPr>
        <a:xfrm>
          <a:off x="3530111" y="163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153460</xdr:rowOff>
    </xdr:from>
    <xdr:to>
      <xdr:col>15</xdr:col>
      <xdr:colOff>101600</xdr:colOff>
      <xdr:row>97</xdr:row>
      <xdr:rowOff>83610</xdr:rowOff>
    </xdr:to>
    <xdr:sp macro="" textlink="">
      <xdr:nvSpPr>
        <xdr:cNvPr id="258" name="楕円 257"/>
        <xdr:cNvSpPr/>
      </xdr:nvSpPr>
      <xdr:spPr>
        <a:xfrm>
          <a:off x="2857500" y="166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100137</xdr:rowOff>
    </xdr:from>
    <xdr:ext cx="534377" cy="259045"/>
    <xdr:sp macro="" textlink="">
      <xdr:nvSpPr>
        <xdr:cNvPr id="259" name="テキスト ボックス 258"/>
        <xdr:cNvSpPr txBox="1"/>
      </xdr:nvSpPr>
      <xdr:spPr>
        <a:xfrm>
          <a:off x="2641111" y="163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103873</xdr:rowOff>
    </xdr:from>
    <xdr:to>
      <xdr:col>10</xdr:col>
      <xdr:colOff>165100</xdr:colOff>
      <xdr:row>97</xdr:row>
      <xdr:rowOff>34023</xdr:rowOff>
    </xdr:to>
    <xdr:sp macro="" textlink="">
      <xdr:nvSpPr>
        <xdr:cNvPr id="260" name="楕円 259"/>
        <xdr:cNvSpPr/>
      </xdr:nvSpPr>
      <xdr:spPr>
        <a:xfrm>
          <a:off x="1968500" y="165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50550</xdr:rowOff>
    </xdr:from>
    <xdr:ext cx="599010" cy="259045"/>
    <xdr:sp macro="" textlink="">
      <xdr:nvSpPr>
        <xdr:cNvPr id="261" name="テキスト ボックス 260"/>
        <xdr:cNvSpPr txBox="1"/>
      </xdr:nvSpPr>
      <xdr:spPr>
        <a:xfrm>
          <a:off x="1719795" y="163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10151</xdr:rowOff>
    </xdr:from>
    <xdr:to>
      <xdr:col>6</xdr:col>
      <xdr:colOff>38100</xdr:colOff>
      <xdr:row>97</xdr:row>
      <xdr:rowOff>111751</xdr:rowOff>
    </xdr:to>
    <xdr:sp macro="" textlink="">
      <xdr:nvSpPr>
        <xdr:cNvPr id="262" name="楕円 261"/>
        <xdr:cNvSpPr/>
      </xdr:nvSpPr>
      <xdr:spPr>
        <a:xfrm>
          <a:off x="1079500" y="166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128278</xdr:rowOff>
    </xdr:from>
    <xdr:ext cx="534377" cy="259045"/>
    <xdr:sp macro="" textlink="">
      <xdr:nvSpPr>
        <xdr:cNvPr id="263" name="テキスト ボックス 262"/>
        <xdr:cNvSpPr txBox="1"/>
      </xdr:nvSpPr>
      <xdr:spPr>
        <a:xfrm>
          <a:off x="863111" y="1641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120864</xdr:rowOff>
    </xdr:from>
    <xdr:to>
      <xdr:col>55</xdr:col>
      <xdr:colOff>0</xdr:colOff>
      <xdr:row>36</xdr:row>
      <xdr:rowOff>126533</xdr:rowOff>
    </xdr:to>
    <xdr:cxnSp macro="">
      <xdr:nvCxnSpPr>
        <xdr:cNvPr id="290" name="直線コネクタ 289"/>
        <xdr:cNvCxnSpPr/>
      </xdr:nvCxnSpPr>
      <xdr:spPr>
        <a:xfrm flipV="1">
          <a:off x="9639300" y="6293064"/>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129140</xdr:rowOff>
    </xdr:from>
    <xdr:ext cx="469744" cy="259045"/>
    <xdr:sp macro="" textlink="">
      <xdr:nvSpPr>
        <xdr:cNvPr id="291" name="労働費平均値テキスト"/>
        <xdr:cNvSpPr txBox="1"/>
      </xdr:nvSpPr>
      <xdr:spPr>
        <a:xfrm>
          <a:off x="10528300" y="6472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126533</xdr:rowOff>
    </xdr:from>
    <xdr:to>
      <xdr:col>50</xdr:col>
      <xdr:colOff>114300</xdr:colOff>
      <xdr:row>36</xdr:row>
      <xdr:rowOff>132567</xdr:rowOff>
    </xdr:to>
    <xdr:cxnSp macro="">
      <xdr:nvCxnSpPr>
        <xdr:cNvPr id="293" name="直線コネクタ 292"/>
        <xdr:cNvCxnSpPr/>
      </xdr:nvCxnSpPr>
      <xdr:spPr>
        <a:xfrm flipV="1">
          <a:off x="8750300" y="6298733"/>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63852</xdr:rowOff>
    </xdr:from>
    <xdr:ext cx="469744" cy="259045"/>
    <xdr:sp macro="" textlink="">
      <xdr:nvSpPr>
        <xdr:cNvPr id="295" name="テキスト ボックス 294"/>
        <xdr:cNvSpPr txBox="1"/>
      </xdr:nvSpPr>
      <xdr:spPr>
        <a:xfrm>
          <a:off x="9404428" y="65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132567</xdr:rowOff>
    </xdr:from>
    <xdr:to>
      <xdr:col>45</xdr:col>
      <xdr:colOff>177800</xdr:colOff>
      <xdr:row>36</xdr:row>
      <xdr:rowOff>140249</xdr:rowOff>
    </xdr:to>
    <xdr:cxnSp macro="">
      <xdr:nvCxnSpPr>
        <xdr:cNvPr id="296" name="直線コネクタ 295"/>
        <xdr:cNvCxnSpPr/>
      </xdr:nvCxnSpPr>
      <xdr:spPr>
        <a:xfrm flipV="1">
          <a:off x="7861300" y="6304767"/>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49954</xdr:rowOff>
    </xdr:from>
    <xdr:ext cx="469744" cy="259045"/>
    <xdr:sp macro="" textlink="">
      <xdr:nvSpPr>
        <xdr:cNvPr id="298" name="テキスト ボックス 297"/>
        <xdr:cNvSpPr txBox="1"/>
      </xdr:nvSpPr>
      <xdr:spPr>
        <a:xfrm>
          <a:off x="8515428" y="65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99101</xdr:rowOff>
    </xdr:from>
    <xdr:to>
      <xdr:col>41</xdr:col>
      <xdr:colOff>50800</xdr:colOff>
      <xdr:row>36</xdr:row>
      <xdr:rowOff>140249</xdr:rowOff>
    </xdr:to>
    <xdr:cxnSp macro="">
      <xdr:nvCxnSpPr>
        <xdr:cNvPr id="299" name="直線コネクタ 298"/>
        <xdr:cNvCxnSpPr/>
      </xdr:nvCxnSpPr>
      <xdr:spPr>
        <a:xfrm>
          <a:off x="6972300" y="6099851"/>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10902</xdr:rowOff>
    </xdr:from>
    <xdr:to>
      <xdr:col>41</xdr:col>
      <xdr:colOff>101600</xdr:colOff>
      <xdr:row>38</xdr:row>
      <xdr:rowOff>112502</xdr:rowOff>
    </xdr:to>
    <xdr:sp macro="" textlink="">
      <xdr:nvSpPr>
        <xdr:cNvPr id="300" name="フローチャート: 判断 299"/>
        <xdr:cNvSpPr/>
      </xdr:nvSpPr>
      <xdr:spPr>
        <a:xfrm>
          <a:off x="7810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103629</xdr:rowOff>
    </xdr:from>
    <xdr:ext cx="378565" cy="259045"/>
    <xdr:sp macro="" textlink="">
      <xdr:nvSpPr>
        <xdr:cNvPr id="301" name="テキスト ボックス 300"/>
        <xdr:cNvSpPr txBox="1"/>
      </xdr:nvSpPr>
      <xdr:spPr>
        <a:xfrm>
          <a:off x="7672017" y="661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119807</xdr:rowOff>
    </xdr:from>
    <xdr:to>
      <xdr:col>36</xdr:col>
      <xdr:colOff>165100</xdr:colOff>
      <xdr:row>38</xdr:row>
      <xdr:rowOff>49957</xdr:rowOff>
    </xdr:to>
    <xdr:sp macro="" textlink="">
      <xdr:nvSpPr>
        <xdr:cNvPr id="302" name="フローチャート: 判断 301"/>
        <xdr:cNvSpPr/>
      </xdr:nvSpPr>
      <xdr:spPr>
        <a:xfrm>
          <a:off x="6921500" y="64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41084</xdr:rowOff>
    </xdr:from>
    <xdr:ext cx="469744" cy="259045"/>
    <xdr:sp macro="" textlink="">
      <xdr:nvSpPr>
        <xdr:cNvPr id="303" name="テキスト ボックス 302"/>
        <xdr:cNvSpPr txBox="1"/>
      </xdr:nvSpPr>
      <xdr:spPr>
        <a:xfrm>
          <a:off x="6737428" y="655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70064</xdr:rowOff>
    </xdr:from>
    <xdr:to>
      <xdr:col>55</xdr:col>
      <xdr:colOff>50800</xdr:colOff>
      <xdr:row>37</xdr:row>
      <xdr:rowOff>214</xdr:rowOff>
    </xdr:to>
    <xdr:sp macro="" textlink="">
      <xdr:nvSpPr>
        <xdr:cNvPr id="309" name="楕円 308"/>
        <xdr:cNvSpPr/>
      </xdr:nvSpPr>
      <xdr:spPr>
        <a:xfrm>
          <a:off x="10426700" y="624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92941</xdr:rowOff>
    </xdr:from>
    <xdr:ext cx="469744" cy="259045"/>
    <xdr:sp macro="" textlink="">
      <xdr:nvSpPr>
        <xdr:cNvPr id="310" name="労働費該当値テキスト"/>
        <xdr:cNvSpPr txBox="1"/>
      </xdr:nvSpPr>
      <xdr:spPr>
        <a:xfrm>
          <a:off x="10528300" y="609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75733</xdr:rowOff>
    </xdr:from>
    <xdr:to>
      <xdr:col>50</xdr:col>
      <xdr:colOff>165100</xdr:colOff>
      <xdr:row>37</xdr:row>
      <xdr:rowOff>5883</xdr:rowOff>
    </xdr:to>
    <xdr:sp macro="" textlink="">
      <xdr:nvSpPr>
        <xdr:cNvPr id="311" name="楕円 310"/>
        <xdr:cNvSpPr/>
      </xdr:nvSpPr>
      <xdr:spPr>
        <a:xfrm>
          <a:off x="9588500" y="62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22410</xdr:rowOff>
    </xdr:from>
    <xdr:ext cx="469744" cy="259045"/>
    <xdr:sp macro="" textlink="">
      <xdr:nvSpPr>
        <xdr:cNvPr id="312" name="テキスト ボックス 311"/>
        <xdr:cNvSpPr txBox="1"/>
      </xdr:nvSpPr>
      <xdr:spPr>
        <a:xfrm>
          <a:off x="9404428" y="602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81767</xdr:rowOff>
    </xdr:from>
    <xdr:to>
      <xdr:col>46</xdr:col>
      <xdr:colOff>38100</xdr:colOff>
      <xdr:row>37</xdr:row>
      <xdr:rowOff>11917</xdr:rowOff>
    </xdr:to>
    <xdr:sp macro="" textlink="">
      <xdr:nvSpPr>
        <xdr:cNvPr id="313" name="楕円 312"/>
        <xdr:cNvSpPr/>
      </xdr:nvSpPr>
      <xdr:spPr>
        <a:xfrm>
          <a:off x="8699500" y="625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28444</xdr:rowOff>
    </xdr:from>
    <xdr:ext cx="469744" cy="259045"/>
    <xdr:sp macro="" textlink="">
      <xdr:nvSpPr>
        <xdr:cNvPr id="314" name="テキスト ボックス 313"/>
        <xdr:cNvSpPr txBox="1"/>
      </xdr:nvSpPr>
      <xdr:spPr>
        <a:xfrm>
          <a:off x="8515428" y="60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89449</xdr:rowOff>
    </xdr:from>
    <xdr:to>
      <xdr:col>41</xdr:col>
      <xdr:colOff>101600</xdr:colOff>
      <xdr:row>37</xdr:row>
      <xdr:rowOff>19599</xdr:rowOff>
    </xdr:to>
    <xdr:sp macro="" textlink="">
      <xdr:nvSpPr>
        <xdr:cNvPr id="315" name="楕円 314"/>
        <xdr:cNvSpPr/>
      </xdr:nvSpPr>
      <xdr:spPr>
        <a:xfrm>
          <a:off x="7810500" y="62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36126</xdr:rowOff>
    </xdr:from>
    <xdr:ext cx="469744" cy="259045"/>
    <xdr:sp macro="" textlink="">
      <xdr:nvSpPr>
        <xdr:cNvPr id="316" name="テキスト ボックス 315"/>
        <xdr:cNvSpPr txBox="1"/>
      </xdr:nvSpPr>
      <xdr:spPr>
        <a:xfrm>
          <a:off x="7626428" y="603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48301</xdr:rowOff>
    </xdr:from>
    <xdr:to>
      <xdr:col>36</xdr:col>
      <xdr:colOff>165100</xdr:colOff>
      <xdr:row>35</xdr:row>
      <xdr:rowOff>149901</xdr:rowOff>
    </xdr:to>
    <xdr:sp macro="" textlink="">
      <xdr:nvSpPr>
        <xdr:cNvPr id="317" name="楕円 316"/>
        <xdr:cNvSpPr/>
      </xdr:nvSpPr>
      <xdr:spPr>
        <a:xfrm>
          <a:off x="6921500" y="604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166428</xdr:rowOff>
    </xdr:from>
    <xdr:ext cx="469744" cy="259045"/>
    <xdr:sp macro="" textlink="">
      <xdr:nvSpPr>
        <xdr:cNvPr id="318" name="テキスト ボックス 317"/>
        <xdr:cNvSpPr txBox="1"/>
      </xdr:nvSpPr>
      <xdr:spPr>
        <a:xfrm>
          <a:off x="6737428" y="582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4338</xdr:rowOff>
    </xdr:from>
    <xdr:to>
      <xdr:col>55</xdr:col>
      <xdr:colOff>0</xdr:colOff>
      <xdr:row>55</xdr:row>
      <xdr:rowOff>86795</xdr:rowOff>
    </xdr:to>
    <xdr:cxnSp macro="">
      <xdr:nvCxnSpPr>
        <xdr:cNvPr id="347" name="直線コネクタ 346"/>
        <xdr:cNvCxnSpPr/>
      </xdr:nvCxnSpPr>
      <xdr:spPr>
        <a:xfrm flipV="1">
          <a:off x="9639300" y="9434088"/>
          <a:ext cx="838200" cy="8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86795</xdr:rowOff>
    </xdr:from>
    <xdr:to>
      <xdr:col>50</xdr:col>
      <xdr:colOff>114300</xdr:colOff>
      <xdr:row>56</xdr:row>
      <xdr:rowOff>37943</xdr:rowOff>
    </xdr:to>
    <xdr:cxnSp macro="">
      <xdr:nvCxnSpPr>
        <xdr:cNvPr id="350" name="直線コネクタ 349"/>
        <xdr:cNvCxnSpPr/>
      </xdr:nvCxnSpPr>
      <xdr:spPr>
        <a:xfrm flipV="1">
          <a:off x="8750300" y="9516545"/>
          <a:ext cx="889000" cy="1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37943</xdr:rowOff>
    </xdr:from>
    <xdr:to>
      <xdr:col>45</xdr:col>
      <xdr:colOff>177800</xdr:colOff>
      <xdr:row>56</xdr:row>
      <xdr:rowOff>86658</xdr:rowOff>
    </xdr:to>
    <xdr:cxnSp macro="">
      <xdr:nvCxnSpPr>
        <xdr:cNvPr id="353" name="直線コネクタ 352"/>
        <xdr:cNvCxnSpPr/>
      </xdr:nvCxnSpPr>
      <xdr:spPr>
        <a:xfrm flipV="1">
          <a:off x="7861300" y="9639143"/>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12187</xdr:rowOff>
    </xdr:from>
    <xdr:to>
      <xdr:col>41</xdr:col>
      <xdr:colOff>50800</xdr:colOff>
      <xdr:row>56</xdr:row>
      <xdr:rowOff>86658</xdr:rowOff>
    </xdr:to>
    <xdr:cxnSp macro="">
      <xdr:nvCxnSpPr>
        <xdr:cNvPr id="356" name="直線コネクタ 355"/>
        <xdr:cNvCxnSpPr/>
      </xdr:nvCxnSpPr>
      <xdr:spPr>
        <a:xfrm>
          <a:off x="6972300" y="9613387"/>
          <a:ext cx="889000" cy="7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126871</xdr:rowOff>
    </xdr:from>
    <xdr:to>
      <xdr:col>41</xdr:col>
      <xdr:colOff>101600</xdr:colOff>
      <xdr:row>58</xdr:row>
      <xdr:rowOff>57021</xdr:rowOff>
    </xdr:to>
    <xdr:sp macro="" textlink="">
      <xdr:nvSpPr>
        <xdr:cNvPr id="357" name="フローチャート: 判断 356"/>
        <xdr:cNvSpPr/>
      </xdr:nvSpPr>
      <xdr:spPr>
        <a:xfrm>
          <a:off x="7810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48148</xdr:rowOff>
    </xdr:from>
    <xdr:ext cx="534377" cy="259045"/>
    <xdr:sp macro="" textlink="">
      <xdr:nvSpPr>
        <xdr:cNvPr id="358" name="テキスト ボックス 357"/>
        <xdr:cNvSpPr txBox="1"/>
      </xdr:nvSpPr>
      <xdr:spPr>
        <a:xfrm>
          <a:off x="7594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123922</xdr:rowOff>
    </xdr:from>
    <xdr:to>
      <xdr:col>36</xdr:col>
      <xdr:colOff>165100</xdr:colOff>
      <xdr:row>58</xdr:row>
      <xdr:rowOff>54072</xdr:rowOff>
    </xdr:to>
    <xdr:sp macro="" textlink="">
      <xdr:nvSpPr>
        <xdr:cNvPr id="359" name="フローチャート: 判断 358"/>
        <xdr:cNvSpPr/>
      </xdr:nvSpPr>
      <xdr:spPr>
        <a:xfrm>
          <a:off x="6921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45199</xdr:rowOff>
    </xdr:from>
    <xdr:ext cx="534377" cy="259045"/>
    <xdr:sp macro="" textlink="">
      <xdr:nvSpPr>
        <xdr:cNvPr id="360" name="テキスト ボックス 359"/>
        <xdr:cNvSpPr txBox="1"/>
      </xdr:nvSpPr>
      <xdr:spPr>
        <a:xfrm>
          <a:off x="6705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124988</xdr:rowOff>
    </xdr:from>
    <xdr:to>
      <xdr:col>55</xdr:col>
      <xdr:colOff>50800</xdr:colOff>
      <xdr:row>55</xdr:row>
      <xdr:rowOff>55138</xdr:rowOff>
    </xdr:to>
    <xdr:sp macro="" textlink="">
      <xdr:nvSpPr>
        <xdr:cNvPr id="366" name="楕円 365"/>
        <xdr:cNvSpPr/>
      </xdr:nvSpPr>
      <xdr:spPr>
        <a:xfrm>
          <a:off x="10426700" y="938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147865</xdr:rowOff>
    </xdr:from>
    <xdr:ext cx="534377" cy="259045"/>
    <xdr:sp macro="" textlink="">
      <xdr:nvSpPr>
        <xdr:cNvPr id="367" name="農林水産業費該当値テキスト"/>
        <xdr:cNvSpPr txBox="1"/>
      </xdr:nvSpPr>
      <xdr:spPr>
        <a:xfrm>
          <a:off x="10528300" y="92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35995</xdr:rowOff>
    </xdr:from>
    <xdr:to>
      <xdr:col>50</xdr:col>
      <xdr:colOff>165100</xdr:colOff>
      <xdr:row>55</xdr:row>
      <xdr:rowOff>137595</xdr:rowOff>
    </xdr:to>
    <xdr:sp macro="" textlink="">
      <xdr:nvSpPr>
        <xdr:cNvPr id="368" name="楕円 367"/>
        <xdr:cNvSpPr/>
      </xdr:nvSpPr>
      <xdr:spPr>
        <a:xfrm>
          <a:off x="9588500" y="94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154122</xdr:rowOff>
    </xdr:from>
    <xdr:ext cx="534377" cy="259045"/>
    <xdr:sp macro="" textlink="">
      <xdr:nvSpPr>
        <xdr:cNvPr id="369" name="テキスト ボックス 368"/>
        <xdr:cNvSpPr txBox="1"/>
      </xdr:nvSpPr>
      <xdr:spPr>
        <a:xfrm>
          <a:off x="9372111" y="92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158593</xdr:rowOff>
    </xdr:from>
    <xdr:to>
      <xdr:col>46</xdr:col>
      <xdr:colOff>38100</xdr:colOff>
      <xdr:row>56</xdr:row>
      <xdr:rowOff>88743</xdr:rowOff>
    </xdr:to>
    <xdr:sp macro="" textlink="">
      <xdr:nvSpPr>
        <xdr:cNvPr id="370" name="楕円 369"/>
        <xdr:cNvSpPr/>
      </xdr:nvSpPr>
      <xdr:spPr>
        <a:xfrm>
          <a:off x="8699500" y="958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105270</xdr:rowOff>
    </xdr:from>
    <xdr:ext cx="534377" cy="259045"/>
    <xdr:sp macro="" textlink="">
      <xdr:nvSpPr>
        <xdr:cNvPr id="371" name="テキスト ボックス 370"/>
        <xdr:cNvSpPr txBox="1"/>
      </xdr:nvSpPr>
      <xdr:spPr>
        <a:xfrm>
          <a:off x="8483111" y="9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35858</xdr:rowOff>
    </xdr:from>
    <xdr:to>
      <xdr:col>41</xdr:col>
      <xdr:colOff>101600</xdr:colOff>
      <xdr:row>56</xdr:row>
      <xdr:rowOff>137458</xdr:rowOff>
    </xdr:to>
    <xdr:sp macro="" textlink="">
      <xdr:nvSpPr>
        <xdr:cNvPr id="372" name="楕円 371"/>
        <xdr:cNvSpPr/>
      </xdr:nvSpPr>
      <xdr:spPr>
        <a:xfrm>
          <a:off x="7810500" y="96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153985</xdr:rowOff>
    </xdr:from>
    <xdr:ext cx="534377" cy="259045"/>
    <xdr:sp macro="" textlink="">
      <xdr:nvSpPr>
        <xdr:cNvPr id="373" name="テキスト ボックス 372"/>
        <xdr:cNvSpPr txBox="1"/>
      </xdr:nvSpPr>
      <xdr:spPr>
        <a:xfrm>
          <a:off x="7594111" y="941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132837</xdr:rowOff>
    </xdr:from>
    <xdr:to>
      <xdr:col>36</xdr:col>
      <xdr:colOff>165100</xdr:colOff>
      <xdr:row>56</xdr:row>
      <xdr:rowOff>62987</xdr:rowOff>
    </xdr:to>
    <xdr:sp macro="" textlink="">
      <xdr:nvSpPr>
        <xdr:cNvPr id="374" name="楕円 373"/>
        <xdr:cNvSpPr/>
      </xdr:nvSpPr>
      <xdr:spPr>
        <a:xfrm>
          <a:off x="6921500" y="956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79514</xdr:rowOff>
    </xdr:from>
    <xdr:ext cx="534377" cy="259045"/>
    <xdr:sp macro="" textlink="">
      <xdr:nvSpPr>
        <xdr:cNvPr id="375" name="テキスト ボックス 374"/>
        <xdr:cNvSpPr txBox="1"/>
      </xdr:nvSpPr>
      <xdr:spPr>
        <a:xfrm>
          <a:off x="6705111" y="933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25454</xdr:rowOff>
    </xdr:from>
    <xdr:to>
      <xdr:col>55</xdr:col>
      <xdr:colOff>0</xdr:colOff>
      <xdr:row>75</xdr:row>
      <xdr:rowOff>134410</xdr:rowOff>
    </xdr:to>
    <xdr:cxnSp macro="">
      <xdr:nvCxnSpPr>
        <xdr:cNvPr id="406" name="直線コネクタ 405"/>
        <xdr:cNvCxnSpPr/>
      </xdr:nvCxnSpPr>
      <xdr:spPr>
        <a:xfrm>
          <a:off x="9639300" y="12884204"/>
          <a:ext cx="838200" cy="10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25454</xdr:rowOff>
    </xdr:from>
    <xdr:to>
      <xdr:col>50</xdr:col>
      <xdr:colOff>114300</xdr:colOff>
      <xdr:row>76</xdr:row>
      <xdr:rowOff>81254</xdr:rowOff>
    </xdr:to>
    <xdr:cxnSp macro="">
      <xdr:nvCxnSpPr>
        <xdr:cNvPr id="409" name="直線コネクタ 408"/>
        <xdr:cNvCxnSpPr/>
      </xdr:nvCxnSpPr>
      <xdr:spPr>
        <a:xfrm flipV="1">
          <a:off x="8750300" y="12884204"/>
          <a:ext cx="889000" cy="22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81254</xdr:rowOff>
    </xdr:from>
    <xdr:to>
      <xdr:col>45</xdr:col>
      <xdr:colOff>177800</xdr:colOff>
      <xdr:row>78</xdr:row>
      <xdr:rowOff>73721</xdr:rowOff>
    </xdr:to>
    <xdr:cxnSp macro="">
      <xdr:nvCxnSpPr>
        <xdr:cNvPr id="412" name="直線コネクタ 411"/>
        <xdr:cNvCxnSpPr/>
      </xdr:nvCxnSpPr>
      <xdr:spPr>
        <a:xfrm flipV="1">
          <a:off x="7861300" y="13111454"/>
          <a:ext cx="889000" cy="3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63216</xdr:rowOff>
    </xdr:from>
    <xdr:to>
      <xdr:col>41</xdr:col>
      <xdr:colOff>50800</xdr:colOff>
      <xdr:row>78</xdr:row>
      <xdr:rowOff>73721</xdr:rowOff>
    </xdr:to>
    <xdr:cxnSp macro="">
      <xdr:nvCxnSpPr>
        <xdr:cNvPr id="415" name="直線コネクタ 414"/>
        <xdr:cNvCxnSpPr/>
      </xdr:nvCxnSpPr>
      <xdr:spPr>
        <a:xfrm>
          <a:off x="6972300" y="13436316"/>
          <a:ext cx="8890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84872</xdr:rowOff>
    </xdr:from>
    <xdr:to>
      <xdr:col>41</xdr:col>
      <xdr:colOff>101600</xdr:colOff>
      <xdr:row>79</xdr:row>
      <xdr:rowOff>15022</xdr:rowOff>
    </xdr:to>
    <xdr:sp macro="" textlink="">
      <xdr:nvSpPr>
        <xdr:cNvPr id="416" name="フローチャート: 判断 415"/>
        <xdr:cNvSpPr/>
      </xdr:nvSpPr>
      <xdr:spPr>
        <a:xfrm>
          <a:off x="7810500" y="134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6149</xdr:rowOff>
    </xdr:from>
    <xdr:ext cx="534377" cy="259045"/>
    <xdr:sp macro="" textlink="">
      <xdr:nvSpPr>
        <xdr:cNvPr id="417" name="テキスト ボックス 416"/>
        <xdr:cNvSpPr txBox="1"/>
      </xdr:nvSpPr>
      <xdr:spPr>
        <a:xfrm>
          <a:off x="7594111" y="1355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88943</xdr:rowOff>
    </xdr:from>
    <xdr:to>
      <xdr:col>36</xdr:col>
      <xdr:colOff>165100</xdr:colOff>
      <xdr:row>79</xdr:row>
      <xdr:rowOff>19093</xdr:rowOff>
    </xdr:to>
    <xdr:sp macro="" textlink="">
      <xdr:nvSpPr>
        <xdr:cNvPr id="418" name="フローチャート: 判断 417"/>
        <xdr:cNvSpPr/>
      </xdr:nvSpPr>
      <xdr:spPr>
        <a:xfrm>
          <a:off x="6921500" y="1346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10220</xdr:rowOff>
    </xdr:from>
    <xdr:ext cx="534377" cy="259045"/>
    <xdr:sp macro="" textlink="">
      <xdr:nvSpPr>
        <xdr:cNvPr id="419" name="テキスト ボックス 418"/>
        <xdr:cNvSpPr txBox="1"/>
      </xdr:nvSpPr>
      <xdr:spPr>
        <a:xfrm>
          <a:off x="6705111" y="1355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83610</xdr:rowOff>
    </xdr:from>
    <xdr:to>
      <xdr:col>55</xdr:col>
      <xdr:colOff>50800</xdr:colOff>
      <xdr:row>76</xdr:row>
      <xdr:rowOff>13760</xdr:rowOff>
    </xdr:to>
    <xdr:sp macro="" textlink="">
      <xdr:nvSpPr>
        <xdr:cNvPr id="425" name="楕円 424"/>
        <xdr:cNvSpPr/>
      </xdr:nvSpPr>
      <xdr:spPr>
        <a:xfrm>
          <a:off x="10426700" y="129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106487</xdr:rowOff>
    </xdr:from>
    <xdr:ext cx="534377" cy="259045"/>
    <xdr:sp macro="" textlink="">
      <xdr:nvSpPr>
        <xdr:cNvPr id="426" name="商工費該当値テキスト"/>
        <xdr:cNvSpPr txBox="1"/>
      </xdr:nvSpPr>
      <xdr:spPr>
        <a:xfrm>
          <a:off x="10528300" y="1279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146104</xdr:rowOff>
    </xdr:from>
    <xdr:to>
      <xdr:col>50</xdr:col>
      <xdr:colOff>165100</xdr:colOff>
      <xdr:row>75</xdr:row>
      <xdr:rowOff>76254</xdr:rowOff>
    </xdr:to>
    <xdr:sp macro="" textlink="">
      <xdr:nvSpPr>
        <xdr:cNvPr id="427" name="楕円 426"/>
        <xdr:cNvSpPr/>
      </xdr:nvSpPr>
      <xdr:spPr>
        <a:xfrm>
          <a:off x="9588500" y="1283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92781</xdr:rowOff>
    </xdr:from>
    <xdr:ext cx="534377" cy="259045"/>
    <xdr:sp macro="" textlink="">
      <xdr:nvSpPr>
        <xdr:cNvPr id="428" name="テキスト ボックス 427"/>
        <xdr:cNvSpPr txBox="1"/>
      </xdr:nvSpPr>
      <xdr:spPr>
        <a:xfrm>
          <a:off x="9372111" y="1260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30454</xdr:rowOff>
    </xdr:from>
    <xdr:to>
      <xdr:col>46</xdr:col>
      <xdr:colOff>38100</xdr:colOff>
      <xdr:row>76</xdr:row>
      <xdr:rowOff>132054</xdr:rowOff>
    </xdr:to>
    <xdr:sp macro="" textlink="">
      <xdr:nvSpPr>
        <xdr:cNvPr id="429" name="楕円 428"/>
        <xdr:cNvSpPr/>
      </xdr:nvSpPr>
      <xdr:spPr>
        <a:xfrm>
          <a:off x="8699500" y="130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148582</xdr:rowOff>
    </xdr:from>
    <xdr:ext cx="534377" cy="259045"/>
    <xdr:sp macro="" textlink="">
      <xdr:nvSpPr>
        <xdr:cNvPr id="430" name="テキスト ボックス 429"/>
        <xdr:cNvSpPr txBox="1"/>
      </xdr:nvSpPr>
      <xdr:spPr>
        <a:xfrm>
          <a:off x="8483111" y="1283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22921</xdr:rowOff>
    </xdr:from>
    <xdr:to>
      <xdr:col>41</xdr:col>
      <xdr:colOff>101600</xdr:colOff>
      <xdr:row>78</xdr:row>
      <xdr:rowOff>124521</xdr:rowOff>
    </xdr:to>
    <xdr:sp macro="" textlink="">
      <xdr:nvSpPr>
        <xdr:cNvPr id="431" name="楕円 430"/>
        <xdr:cNvSpPr/>
      </xdr:nvSpPr>
      <xdr:spPr>
        <a:xfrm>
          <a:off x="7810500" y="133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141048</xdr:rowOff>
    </xdr:from>
    <xdr:ext cx="534377" cy="259045"/>
    <xdr:sp macro="" textlink="">
      <xdr:nvSpPr>
        <xdr:cNvPr id="432" name="テキスト ボックス 431"/>
        <xdr:cNvSpPr txBox="1"/>
      </xdr:nvSpPr>
      <xdr:spPr>
        <a:xfrm>
          <a:off x="7594111" y="131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12416</xdr:rowOff>
    </xdr:from>
    <xdr:to>
      <xdr:col>36</xdr:col>
      <xdr:colOff>165100</xdr:colOff>
      <xdr:row>78</xdr:row>
      <xdr:rowOff>114016</xdr:rowOff>
    </xdr:to>
    <xdr:sp macro="" textlink="">
      <xdr:nvSpPr>
        <xdr:cNvPr id="433" name="楕円 432"/>
        <xdr:cNvSpPr/>
      </xdr:nvSpPr>
      <xdr:spPr>
        <a:xfrm>
          <a:off x="6921500" y="133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130543</xdr:rowOff>
    </xdr:from>
    <xdr:ext cx="534377" cy="259045"/>
    <xdr:sp macro="" textlink="">
      <xdr:nvSpPr>
        <xdr:cNvPr id="434" name="テキスト ボックス 433"/>
        <xdr:cNvSpPr txBox="1"/>
      </xdr:nvSpPr>
      <xdr:spPr>
        <a:xfrm>
          <a:off x="6705111" y="131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88731</xdr:rowOff>
    </xdr:from>
    <xdr:to>
      <xdr:col>55</xdr:col>
      <xdr:colOff>0</xdr:colOff>
      <xdr:row>94</xdr:row>
      <xdr:rowOff>116635</xdr:rowOff>
    </xdr:to>
    <xdr:cxnSp macro="">
      <xdr:nvCxnSpPr>
        <xdr:cNvPr id="461" name="直線コネクタ 460"/>
        <xdr:cNvCxnSpPr/>
      </xdr:nvCxnSpPr>
      <xdr:spPr>
        <a:xfrm>
          <a:off x="9639300" y="16033581"/>
          <a:ext cx="838200" cy="19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88731</xdr:rowOff>
    </xdr:from>
    <xdr:to>
      <xdr:col>50</xdr:col>
      <xdr:colOff>114300</xdr:colOff>
      <xdr:row>94</xdr:row>
      <xdr:rowOff>71720</xdr:rowOff>
    </xdr:to>
    <xdr:cxnSp macro="">
      <xdr:nvCxnSpPr>
        <xdr:cNvPr id="464" name="直線コネクタ 463"/>
        <xdr:cNvCxnSpPr/>
      </xdr:nvCxnSpPr>
      <xdr:spPr>
        <a:xfrm flipV="1">
          <a:off x="8750300" y="16033581"/>
          <a:ext cx="889000" cy="1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71720</xdr:rowOff>
    </xdr:from>
    <xdr:to>
      <xdr:col>45</xdr:col>
      <xdr:colOff>177800</xdr:colOff>
      <xdr:row>96</xdr:row>
      <xdr:rowOff>10376</xdr:rowOff>
    </xdr:to>
    <xdr:cxnSp macro="">
      <xdr:nvCxnSpPr>
        <xdr:cNvPr id="467" name="直線コネクタ 466"/>
        <xdr:cNvCxnSpPr/>
      </xdr:nvCxnSpPr>
      <xdr:spPr>
        <a:xfrm flipV="1">
          <a:off x="7861300" y="16188020"/>
          <a:ext cx="889000" cy="28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10376</xdr:rowOff>
    </xdr:from>
    <xdr:to>
      <xdr:col>41</xdr:col>
      <xdr:colOff>50800</xdr:colOff>
      <xdr:row>96</xdr:row>
      <xdr:rowOff>159702</xdr:rowOff>
    </xdr:to>
    <xdr:cxnSp macro="">
      <xdr:nvCxnSpPr>
        <xdr:cNvPr id="470" name="直線コネクタ 469"/>
        <xdr:cNvCxnSpPr/>
      </xdr:nvCxnSpPr>
      <xdr:spPr>
        <a:xfrm flipV="1">
          <a:off x="6972300" y="16469576"/>
          <a:ext cx="889000" cy="14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14802</xdr:rowOff>
    </xdr:from>
    <xdr:to>
      <xdr:col>41</xdr:col>
      <xdr:colOff>101600</xdr:colOff>
      <xdr:row>97</xdr:row>
      <xdr:rowOff>116402</xdr:rowOff>
    </xdr:to>
    <xdr:sp macro="" textlink="">
      <xdr:nvSpPr>
        <xdr:cNvPr id="471" name="フローチャート: 判断 470"/>
        <xdr:cNvSpPr/>
      </xdr:nvSpPr>
      <xdr:spPr>
        <a:xfrm>
          <a:off x="7810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107529</xdr:rowOff>
    </xdr:from>
    <xdr:ext cx="534377" cy="259045"/>
    <xdr:sp macro="" textlink="">
      <xdr:nvSpPr>
        <xdr:cNvPr id="472" name="テキスト ボックス 471"/>
        <xdr:cNvSpPr txBox="1"/>
      </xdr:nvSpPr>
      <xdr:spPr>
        <a:xfrm>
          <a:off x="7594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10092</xdr:rowOff>
    </xdr:from>
    <xdr:to>
      <xdr:col>36</xdr:col>
      <xdr:colOff>165100</xdr:colOff>
      <xdr:row>97</xdr:row>
      <xdr:rowOff>111692</xdr:rowOff>
    </xdr:to>
    <xdr:sp macro="" textlink="">
      <xdr:nvSpPr>
        <xdr:cNvPr id="473" name="フローチャート: 判断 472"/>
        <xdr:cNvSpPr/>
      </xdr:nvSpPr>
      <xdr:spPr>
        <a:xfrm>
          <a:off x="6921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102819</xdr:rowOff>
    </xdr:from>
    <xdr:ext cx="534377" cy="259045"/>
    <xdr:sp macro="" textlink="">
      <xdr:nvSpPr>
        <xdr:cNvPr id="474" name="テキスト ボックス 473"/>
        <xdr:cNvSpPr txBox="1"/>
      </xdr:nvSpPr>
      <xdr:spPr>
        <a:xfrm>
          <a:off x="6705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65835</xdr:rowOff>
    </xdr:from>
    <xdr:to>
      <xdr:col>55</xdr:col>
      <xdr:colOff>50800</xdr:colOff>
      <xdr:row>94</xdr:row>
      <xdr:rowOff>167435</xdr:rowOff>
    </xdr:to>
    <xdr:sp macro="" textlink="">
      <xdr:nvSpPr>
        <xdr:cNvPr id="480" name="楕円 479"/>
        <xdr:cNvSpPr/>
      </xdr:nvSpPr>
      <xdr:spPr>
        <a:xfrm>
          <a:off x="10426700" y="161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88712</xdr:rowOff>
    </xdr:from>
    <xdr:ext cx="599010" cy="259045"/>
    <xdr:sp macro="" textlink="">
      <xdr:nvSpPr>
        <xdr:cNvPr id="481" name="土木費該当値テキスト"/>
        <xdr:cNvSpPr txBox="1"/>
      </xdr:nvSpPr>
      <xdr:spPr>
        <a:xfrm>
          <a:off x="10528300" y="1603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37931</xdr:rowOff>
    </xdr:from>
    <xdr:to>
      <xdr:col>50</xdr:col>
      <xdr:colOff>165100</xdr:colOff>
      <xdr:row>93</xdr:row>
      <xdr:rowOff>139531</xdr:rowOff>
    </xdr:to>
    <xdr:sp macro="" textlink="">
      <xdr:nvSpPr>
        <xdr:cNvPr id="482" name="楕円 481"/>
        <xdr:cNvSpPr/>
      </xdr:nvSpPr>
      <xdr:spPr>
        <a:xfrm>
          <a:off x="9588500" y="159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156058</xdr:rowOff>
    </xdr:from>
    <xdr:ext cx="599010" cy="259045"/>
    <xdr:sp macro="" textlink="">
      <xdr:nvSpPr>
        <xdr:cNvPr id="483" name="テキスト ボックス 482"/>
        <xdr:cNvSpPr txBox="1"/>
      </xdr:nvSpPr>
      <xdr:spPr>
        <a:xfrm>
          <a:off x="9339795" y="157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20920</xdr:rowOff>
    </xdr:from>
    <xdr:to>
      <xdr:col>46</xdr:col>
      <xdr:colOff>38100</xdr:colOff>
      <xdr:row>94</xdr:row>
      <xdr:rowOff>122520</xdr:rowOff>
    </xdr:to>
    <xdr:sp macro="" textlink="">
      <xdr:nvSpPr>
        <xdr:cNvPr id="484" name="楕円 483"/>
        <xdr:cNvSpPr/>
      </xdr:nvSpPr>
      <xdr:spPr>
        <a:xfrm>
          <a:off x="8699500" y="161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139047</xdr:rowOff>
    </xdr:from>
    <xdr:ext cx="599010" cy="259045"/>
    <xdr:sp macro="" textlink="">
      <xdr:nvSpPr>
        <xdr:cNvPr id="485" name="テキスト ボックス 484"/>
        <xdr:cNvSpPr txBox="1"/>
      </xdr:nvSpPr>
      <xdr:spPr>
        <a:xfrm>
          <a:off x="8450795" y="1591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131026</xdr:rowOff>
    </xdr:from>
    <xdr:to>
      <xdr:col>41</xdr:col>
      <xdr:colOff>101600</xdr:colOff>
      <xdr:row>96</xdr:row>
      <xdr:rowOff>61176</xdr:rowOff>
    </xdr:to>
    <xdr:sp macro="" textlink="">
      <xdr:nvSpPr>
        <xdr:cNvPr id="486" name="楕円 485"/>
        <xdr:cNvSpPr/>
      </xdr:nvSpPr>
      <xdr:spPr>
        <a:xfrm>
          <a:off x="7810500" y="164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77703</xdr:rowOff>
    </xdr:from>
    <xdr:ext cx="599010" cy="259045"/>
    <xdr:sp macro="" textlink="">
      <xdr:nvSpPr>
        <xdr:cNvPr id="487" name="テキスト ボックス 486"/>
        <xdr:cNvSpPr txBox="1"/>
      </xdr:nvSpPr>
      <xdr:spPr>
        <a:xfrm>
          <a:off x="7561795" y="161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108902</xdr:rowOff>
    </xdr:from>
    <xdr:to>
      <xdr:col>36</xdr:col>
      <xdr:colOff>165100</xdr:colOff>
      <xdr:row>97</xdr:row>
      <xdr:rowOff>39052</xdr:rowOff>
    </xdr:to>
    <xdr:sp macro="" textlink="">
      <xdr:nvSpPr>
        <xdr:cNvPr id="488" name="楕円 487"/>
        <xdr:cNvSpPr/>
      </xdr:nvSpPr>
      <xdr:spPr>
        <a:xfrm>
          <a:off x="6921500" y="165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55579</xdr:rowOff>
    </xdr:from>
    <xdr:ext cx="534377" cy="259045"/>
    <xdr:sp macro="" textlink="">
      <xdr:nvSpPr>
        <xdr:cNvPr id="489" name="テキスト ボックス 488"/>
        <xdr:cNvSpPr txBox="1"/>
      </xdr:nvSpPr>
      <xdr:spPr>
        <a:xfrm>
          <a:off x="6705111" y="163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86894</xdr:rowOff>
    </xdr:from>
    <xdr:to>
      <xdr:col>85</xdr:col>
      <xdr:colOff>127000</xdr:colOff>
      <xdr:row>37</xdr:row>
      <xdr:rowOff>81636</xdr:rowOff>
    </xdr:to>
    <xdr:cxnSp macro="">
      <xdr:nvCxnSpPr>
        <xdr:cNvPr id="517" name="直線コネクタ 516"/>
        <xdr:cNvCxnSpPr/>
      </xdr:nvCxnSpPr>
      <xdr:spPr>
        <a:xfrm>
          <a:off x="15481300" y="5401844"/>
          <a:ext cx="838200" cy="10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86894</xdr:rowOff>
    </xdr:from>
    <xdr:to>
      <xdr:col>81</xdr:col>
      <xdr:colOff>50800</xdr:colOff>
      <xdr:row>35</xdr:row>
      <xdr:rowOff>92928</xdr:rowOff>
    </xdr:to>
    <xdr:cxnSp macro="">
      <xdr:nvCxnSpPr>
        <xdr:cNvPr id="520" name="直線コネクタ 519"/>
        <xdr:cNvCxnSpPr/>
      </xdr:nvCxnSpPr>
      <xdr:spPr>
        <a:xfrm flipV="1">
          <a:off x="14592300" y="5401844"/>
          <a:ext cx="889000" cy="69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92928</xdr:rowOff>
    </xdr:from>
    <xdr:to>
      <xdr:col>76</xdr:col>
      <xdr:colOff>114300</xdr:colOff>
      <xdr:row>37</xdr:row>
      <xdr:rowOff>66982</xdr:rowOff>
    </xdr:to>
    <xdr:cxnSp macro="">
      <xdr:nvCxnSpPr>
        <xdr:cNvPr id="523" name="直線コネクタ 522"/>
        <xdr:cNvCxnSpPr/>
      </xdr:nvCxnSpPr>
      <xdr:spPr>
        <a:xfrm flipV="1">
          <a:off x="13703300" y="6093678"/>
          <a:ext cx="889000" cy="3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66982</xdr:rowOff>
    </xdr:from>
    <xdr:to>
      <xdr:col>71</xdr:col>
      <xdr:colOff>177800</xdr:colOff>
      <xdr:row>37</xdr:row>
      <xdr:rowOff>159154</xdr:rowOff>
    </xdr:to>
    <xdr:cxnSp macro="">
      <xdr:nvCxnSpPr>
        <xdr:cNvPr id="526" name="直線コネクタ 525"/>
        <xdr:cNvCxnSpPr/>
      </xdr:nvCxnSpPr>
      <xdr:spPr>
        <a:xfrm flipV="1">
          <a:off x="12814300" y="6410632"/>
          <a:ext cx="889000" cy="9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67412</xdr:rowOff>
    </xdr:from>
    <xdr:to>
      <xdr:col>72</xdr:col>
      <xdr:colOff>38100</xdr:colOff>
      <xdr:row>37</xdr:row>
      <xdr:rowOff>169011</xdr:rowOff>
    </xdr:to>
    <xdr:sp macro="" textlink="">
      <xdr:nvSpPr>
        <xdr:cNvPr id="527" name="フローチャート: 判断 526"/>
        <xdr:cNvSpPr/>
      </xdr:nvSpPr>
      <xdr:spPr>
        <a:xfrm>
          <a:off x="13652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160138</xdr:rowOff>
    </xdr:from>
    <xdr:ext cx="534377" cy="259045"/>
    <xdr:sp macro="" textlink="">
      <xdr:nvSpPr>
        <xdr:cNvPr id="528" name="テキスト ボックス 527"/>
        <xdr:cNvSpPr txBox="1"/>
      </xdr:nvSpPr>
      <xdr:spPr>
        <a:xfrm>
          <a:off x="13436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72806</xdr:rowOff>
    </xdr:from>
    <xdr:to>
      <xdr:col>67</xdr:col>
      <xdr:colOff>101600</xdr:colOff>
      <xdr:row>38</xdr:row>
      <xdr:rowOff>2956</xdr:rowOff>
    </xdr:to>
    <xdr:sp macro="" textlink="">
      <xdr:nvSpPr>
        <xdr:cNvPr id="529" name="フローチャート: 判断 528"/>
        <xdr:cNvSpPr/>
      </xdr:nvSpPr>
      <xdr:spPr>
        <a:xfrm>
          <a:off x="12763500"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19483</xdr:rowOff>
    </xdr:from>
    <xdr:ext cx="534377" cy="259045"/>
    <xdr:sp macro="" textlink="">
      <xdr:nvSpPr>
        <xdr:cNvPr id="530" name="テキスト ボックス 529"/>
        <xdr:cNvSpPr txBox="1"/>
      </xdr:nvSpPr>
      <xdr:spPr>
        <a:xfrm>
          <a:off x="12547111" y="61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30836</xdr:rowOff>
    </xdr:from>
    <xdr:to>
      <xdr:col>85</xdr:col>
      <xdr:colOff>177800</xdr:colOff>
      <xdr:row>37</xdr:row>
      <xdr:rowOff>132436</xdr:rowOff>
    </xdr:to>
    <xdr:sp macro="" textlink="">
      <xdr:nvSpPr>
        <xdr:cNvPr id="536" name="楕円 535"/>
        <xdr:cNvSpPr/>
      </xdr:nvSpPr>
      <xdr:spPr>
        <a:xfrm>
          <a:off x="16268700" y="63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9263</xdr:rowOff>
    </xdr:from>
    <xdr:ext cx="534377" cy="259045"/>
    <xdr:sp macro="" textlink="">
      <xdr:nvSpPr>
        <xdr:cNvPr id="537" name="消防費該当値テキスト"/>
        <xdr:cNvSpPr txBox="1"/>
      </xdr:nvSpPr>
      <xdr:spPr>
        <a:xfrm>
          <a:off x="16370300" y="63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36094</xdr:rowOff>
    </xdr:from>
    <xdr:to>
      <xdr:col>81</xdr:col>
      <xdr:colOff>101600</xdr:colOff>
      <xdr:row>31</xdr:row>
      <xdr:rowOff>137694</xdr:rowOff>
    </xdr:to>
    <xdr:sp macro="" textlink="">
      <xdr:nvSpPr>
        <xdr:cNvPr id="538" name="楕円 537"/>
        <xdr:cNvSpPr/>
      </xdr:nvSpPr>
      <xdr:spPr>
        <a:xfrm>
          <a:off x="15430500" y="53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154221</xdr:rowOff>
    </xdr:from>
    <xdr:ext cx="534377" cy="259045"/>
    <xdr:sp macro="" textlink="">
      <xdr:nvSpPr>
        <xdr:cNvPr id="539" name="テキスト ボックス 538"/>
        <xdr:cNvSpPr txBox="1"/>
      </xdr:nvSpPr>
      <xdr:spPr>
        <a:xfrm>
          <a:off x="15214111" y="512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42128</xdr:rowOff>
    </xdr:from>
    <xdr:to>
      <xdr:col>76</xdr:col>
      <xdr:colOff>165100</xdr:colOff>
      <xdr:row>35</xdr:row>
      <xdr:rowOff>143728</xdr:rowOff>
    </xdr:to>
    <xdr:sp macro="" textlink="">
      <xdr:nvSpPr>
        <xdr:cNvPr id="540" name="楕円 539"/>
        <xdr:cNvSpPr/>
      </xdr:nvSpPr>
      <xdr:spPr>
        <a:xfrm>
          <a:off x="14541500" y="60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160255</xdr:rowOff>
    </xdr:from>
    <xdr:ext cx="534377" cy="259045"/>
    <xdr:sp macro="" textlink="">
      <xdr:nvSpPr>
        <xdr:cNvPr id="541" name="テキスト ボックス 540"/>
        <xdr:cNvSpPr txBox="1"/>
      </xdr:nvSpPr>
      <xdr:spPr>
        <a:xfrm>
          <a:off x="14325111" y="581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16182</xdr:rowOff>
    </xdr:from>
    <xdr:to>
      <xdr:col>72</xdr:col>
      <xdr:colOff>38100</xdr:colOff>
      <xdr:row>37</xdr:row>
      <xdr:rowOff>117782</xdr:rowOff>
    </xdr:to>
    <xdr:sp macro="" textlink="">
      <xdr:nvSpPr>
        <xdr:cNvPr id="542" name="楕円 541"/>
        <xdr:cNvSpPr/>
      </xdr:nvSpPr>
      <xdr:spPr>
        <a:xfrm>
          <a:off x="13652500" y="63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134309</xdr:rowOff>
    </xdr:from>
    <xdr:ext cx="534377" cy="259045"/>
    <xdr:sp macro="" textlink="">
      <xdr:nvSpPr>
        <xdr:cNvPr id="543" name="テキスト ボックス 542"/>
        <xdr:cNvSpPr txBox="1"/>
      </xdr:nvSpPr>
      <xdr:spPr>
        <a:xfrm>
          <a:off x="13436111" y="613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108354</xdr:rowOff>
    </xdr:from>
    <xdr:to>
      <xdr:col>67</xdr:col>
      <xdr:colOff>101600</xdr:colOff>
      <xdr:row>38</xdr:row>
      <xdr:rowOff>38504</xdr:rowOff>
    </xdr:to>
    <xdr:sp macro="" textlink="">
      <xdr:nvSpPr>
        <xdr:cNvPr id="544" name="楕円 543"/>
        <xdr:cNvSpPr/>
      </xdr:nvSpPr>
      <xdr:spPr>
        <a:xfrm>
          <a:off x="12763500" y="645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29631</xdr:rowOff>
    </xdr:from>
    <xdr:ext cx="534377" cy="259045"/>
    <xdr:sp macro="" textlink="">
      <xdr:nvSpPr>
        <xdr:cNvPr id="545" name="テキスト ボックス 544"/>
        <xdr:cNvSpPr txBox="1"/>
      </xdr:nvSpPr>
      <xdr:spPr>
        <a:xfrm>
          <a:off x="12547111" y="654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37859</xdr:rowOff>
    </xdr:from>
    <xdr:to>
      <xdr:col>85</xdr:col>
      <xdr:colOff>127000</xdr:colOff>
      <xdr:row>54</xdr:row>
      <xdr:rowOff>92990</xdr:rowOff>
    </xdr:to>
    <xdr:cxnSp macro="">
      <xdr:nvCxnSpPr>
        <xdr:cNvPr id="574" name="直線コネクタ 573"/>
        <xdr:cNvCxnSpPr/>
      </xdr:nvCxnSpPr>
      <xdr:spPr>
        <a:xfrm>
          <a:off x="15481300" y="9124709"/>
          <a:ext cx="838200" cy="22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79441</xdr:rowOff>
    </xdr:from>
    <xdr:to>
      <xdr:col>81</xdr:col>
      <xdr:colOff>50800</xdr:colOff>
      <xdr:row>53</xdr:row>
      <xdr:rowOff>37859</xdr:rowOff>
    </xdr:to>
    <xdr:cxnSp macro="">
      <xdr:nvCxnSpPr>
        <xdr:cNvPr id="577" name="直線コネクタ 576"/>
        <xdr:cNvCxnSpPr/>
      </xdr:nvCxnSpPr>
      <xdr:spPr>
        <a:xfrm>
          <a:off x="14592300" y="8823391"/>
          <a:ext cx="889000" cy="30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79441</xdr:rowOff>
    </xdr:from>
    <xdr:to>
      <xdr:col>76</xdr:col>
      <xdr:colOff>114300</xdr:colOff>
      <xdr:row>54</xdr:row>
      <xdr:rowOff>136873</xdr:rowOff>
    </xdr:to>
    <xdr:cxnSp macro="">
      <xdr:nvCxnSpPr>
        <xdr:cNvPr id="580" name="直線コネクタ 579"/>
        <xdr:cNvCxnSpPr/>
      </xdr:nvCxnSpPr>
      <xdr:spPr>
        <a:xfrm flipV="1">
          <a:off x="13703300" y="8823391"/>
          <a:ext cx="889000" cy="57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69559</xdr:rowOff>
    </xdr:from>
    <xdr:ext cx="534377" cy="259045"/>
    <xdr:sp macro="" textlink="">
      <xdr:nvSpPr>
        <xdr:cNvPr id="582" name="テキスト ボックス 581"/>
        <xdr:cNvSpPr txBox="1"/>
      </xdr:nvSpPr>
      <xdr:spPr>
        <a:xfrm>
          <a:off x="14325111" y="9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5809</xdr:rowOff>
    </xdr:from>
    <xdr:to>
      <xdr:col>71</xdr:col>
      <xdr:colOff>177800</xdr:colOff>
      <xdr:row>54</xdr:row>
      <xdr:rowOff>136873</xdr:rowOff>
    </xdr:to>
    <xdr:cxnSp macro="">
      <xdr:nvCxnSpPr>
        <xdr:cNvPr id="583" name="直線コネクタ 582"/>
        <xdr:cNvCxnSpPr/>
      </xdr:nvCxnSpPr>
      <xdr:spPr>
        <a:xfrm>
          <a:off x="12814300" y="9264109"/>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4" name="フローチャート: 判断 583"/>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5" name="テキスト ボックス 584"/>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6" name="フローチャート: 判断 585"/>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87" name="テキスト ボックス 586"/>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42190</xdr:rowOff>
    </xdr:from>
    <xdr:to>
      <xdr:col>85</xdr:col>
      <xdr:colOff>177800</xdr:colOff>
      <xdr:row>54</xdr:row>
      <xdr:rowOff>143790</xdr:rowOff>
    </xdr:to>
    <xdr:sp macro="" textlink="">
      <xdr:nvSpPr>
        <xdr:cNvPr id="593" name="楕円 592"/>
        <xdr:cNvSpPr/>
      </xdr:nvSpPr>
      <xdr:spPr>
        <a:xfrm>
          <a:off x="16268700" y="930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65067</xdr:rowOff>
    </xdr:from>
    <xdr:ext cx="599010" cy="259045"/>
    <xdr:sp macro="" textlink="">
      <xdr:nvSpPr>
        <xdr:cNvPr id="594" name="教育費該当値テキスト"/>
        <xdr:cNvSpPr txBox="1"/>
      </xdr:nvSpPr>
      <xdr:spPr>
        <a:xfrm>
          <a:off x="16370300" y="915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158509</xdr:rowOff>
    </xdr:from>
    <xdr:to>
      <xdr:col>81</xdr:col>
      <xdr:colOff>101600</xdr:colOff>
      <xdr:row>53</xdr:row>
      <xdr:rowOff>88659</xdr:rowOff>
    </xdr:to>
    <xdr:sp macro="" textlink="">
      <xdr:nvSpPr>
        <xdr:cNvPr id="595" name="楕円 594"/>
        <xdr:cNvSpPr/>
      </xdr:nvSpPr>
      <xdr:spPr>
        <a:xfrm>
          <a:off x="15430500" y="90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105186</xdr:rowOff>
    </xdr:from>
    <xdr:ext cx="599010" cy="259045"/>
    <xdr:sp macro="" textlink="">
      <xdr:nvSpPr>
        <xdr:cNvPr id="596" name="テキスト ボックス 595"/>
        <xdr:cNvSpPr txBox="1"/>
      </xdr:nvSpPr>
      <xdr:spPr>
        <a:xfrm>
          <a:off x="15181795" y="884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28641</xdr:rowOff>
    </xdr:from>
    <xdr:to>
      <xdr:col>76</xdr:col>
      <xdr:colOff>165100</xdr:colOff>
      <xdr:row>51</xdr:row>
      <xdr:rowOff>130241</xdr:rowOff>
    </xdr:to>
    <xdr:sp macro="" textlink="">
      <xdr:nvSpPr>
        <xdr:cNvPr id="597" name="楕円 596"/>
        <xdr:cNvSpPr/>
      </xdr:nvSpPr>
      <xdr:spPr>
        <a:xfrm>
          <a:off x="14541500" y="8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146768</xdr:rowOff>
    </xdr:from>
    <xdr:ext cx="599010" cy="259045"/>
    <xdr:sp macro="" textlink="">
      <xdr:nvSpPr>
        <xdr:cNvPr id="598" name="テキスト ボックス 597"/>
        <xdr:cNvSpPr txBox="1"/>
      </xdr:nvSpPr>
      <xdr:spPr>
        <a:xfrm>
          <a:off x="14292795" y="854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86073</xdr:rowOff>
    </xdr:from>
    <xdr:to>
      <xdr:col>72</xdr:col>
      <xdr:colOff>38100</xdr:colOff>
      <xdr:row>55</xdr:row>
      <xdr:rowOff>16223</xdr:rowOff>
    </xdr:to>
    <xdr:sp macro="" textlink="">
      <xdr:nvSpPr>
        <xdr:cNvPr id="599" name="楕円 598"/>
        <xdr:cNvSpPr/>
      </xdr:nvSpPr>
      <xdr:spPr>
        <a:xfrm>
          <a:off x="13652500" y="93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32750</xdr:rowOff>
    </xdr:from>
    <xdr:ext cx="599010" cy="259045"/>
    <xdr:sp macro="" textlink="">
      <xdr:nvSpPr>
        <xdr:cNvPr id="600" name="テキスト ボックス 599"/>
        <xdr:cNvSpPr txBox="1"/>
      </xdr:nvSpPr>
      <xdr:spPr>
        <a:xfrm>
          <a:off x="13403795" y="911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126459</xdr:rowOff>
    </xdr:from>
    <xdr:to>
      <xdr:col>67</xdr:col>
      <xdr:colOff>101600</xdr:colOff>
      <xdr:row>54</xdr:row>
      <xdr:rowOff>56609</xdr:rowOff>
    </xdr:to>
    <xdr:sp macro="" textlink="">
      <xdr:nvSpPr>
        <xdr:cNvPr id="601" name="楕円 600"/>
        <xdr:cNvSpPr/>
      </xdr:nvSpPr>
      <xdr:spPr>
        <a:xfrm>
          <a:off x="12763500" y="92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73136</xdr:rowOff>
    </xdr:from>
    <xdr:ext cx="599010" cy="259045"/>
    <xdr:sp macro="" textlink="">
      <xdr:nvSpPr>
        <xdr:cNvPr id="602" name="テキスト ボックス 601"/>
        <xdr:cNvSpPr txBox="1"/>
      </xdr:nvSpPr>
      <xdr:spPr>
        <a:xfrm>
          <a:off x="12514795" y="898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168351</xdr:rowOff>
    </xdr:from>
    <xdr:to>
      <xdr:col>85</xdr:col>
      <xdr:colOff>127000</xdr:colOff>
      <xdr:row>79</xdr:row>
      <xdr:rowOff>44450</xdr:rowOff>
    </xdr:to>
    <xdr:cxnSp macro="">
      <xdr:nvCxnSpPr>
        <xdr:cNvPr id="631" name="直線コネクタ 630"/>
        <xdr:cNvCxnSpPr/>
      </xdr:nvCxnSpPr>
      <xdr:spPr>
        <a:xfrm flipV="1">
          <a:off x="15481300" y="13541451"/>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92684</xdr:rowOff>
    </xdr:from>
    <xdr:to>
      <xdr:col>76</xdr:col>
      <xdr:colOff>114300</xdr:colOff>
      <xdr:row>79</xdr:row>
      <xdr:rowOff>44450</xdr:rowOff>
    </xdr:to>
    <xdr:cxnSp macro="">
      <xdr:nvCxnSpPr>
        <xdr:cNvPr id="637" name="直線コネクタ 636"/>
        <xdr:cNvCxnSpPr/>
      </xdr:nvCxnSpPr>
      <xdr:spPr>
        <a:xfrm>
          <a:off x="13703300" y="13465784"/>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150101</xdr:rowOff>
    </xdr:from>
    <xdr:to>
      <xdr:col>71</xdr:col>
      <xdr:colOff>177800</xdr:colOff>
      <xdr:row>78</xdr:row>
      <xdr:rowOff>92684</xdr:rowOff>
    </xdr:to>
    <xdr:cxnSp macro="">
      <xdr:nvCxnSpPr>
        <xdr:cNvPr id="640" name="直線コネクタ 639"/>
        <xdr:cNvCxnSpPr/>
      </xdr:nvCxnSpPr>
      <xdr:spPr>
        <a:xfrm>
          <a:off x="12814300" y="13351751"/>
          <a:ext cx="889000" cy="1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1" name="フローチャート: 判断 640"/>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42" name="テキスト ボックス 641"/>
        <xdr:cNvSpPr txBox="1"/>
      </xdr:nvSpPr>
      <xdr:spPr>
        <a:xfrm>
          <a:off x="13468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3" name="フローチャート: 判断 642"/>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14367</xdr:rowOff>
    </xdr:from>
    <xdr:ext cx="469744" cy="259045"/>
    <xdr:sp macro="" textlink="">
      <xdr:nvSpPr>
        <xdr:cNvPr id="644" name="テキスト ボックス 643"/>
        <xdr:cNvSpPr txBox="1"/>
      </xdr:nvSpPr>
      <xdr:spPr>
        <a:xfrm>
          <a:off x="12579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117551</xdr:rowOff>
    </xdr:from>
    <xdr:to>
      <xdr:col>85</xdr:col>
      <xdr:colOff>177800</xdr:colOff>
      <xdr:row>79</xdr:row>
      <xdr:rowOff>47701</xdr:rowOff>
    </xdr:to>
    <xdr:sp macro="" textlink="">
      <xdr:nvSpPr>
        <xdr:cNvPr id="650" name="楕円 649"/>
        <xdr:cNvSpPr/>
      </xdr:nvSpPr>
      <xdr:spPr>
        <a:xfrm>
          <a:off x="16268700" y="134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32478</xdr:rowOff>
    </xdr:from>
    <xdr:ext cx="469744" cy="259045"/>
    <xdr:sp macro="" textlink="">
      <xdr:nvSpPr>
        <xdr:cNvPr id="651" name="災害復旧費該当値テキスト"/>
        <xdr:cNvSpPr txBox="1"/>
      </xdr:nvSpPr>
      <xdr:spPr>
        <a:xfrm>
          <a:off x="16370300" y="134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41884</xdr:rowOff>
    </xdr:from>
    <xdr:to>
      <xdr:col>72</xdr:col>
      <xdr:colOff>38100</xdr:colOff>
      <xdr:row>78</xdr:row>
      <xdr:rowOff>143484</xdr:rowOff>
    </xdr:to>
    <xdr:sp macro="" textlink="">
      <xdr:nvSpPr>
        <xdr:cNvPr id="656" name="楕円 655"/>
        <xdr:cNvSpPr/>
      </xdr:nvSpPr>
      <xdr:spPr>
        <a:xfrm>
          <a:off x="13652500" y="134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160011</xdr:rowOff>
    </xdr:from>
    <xdr:ext cx="469744" cy="259045"/>
    <xdr:sp macro="" textlink="">
      <xdr:nvSpPr>
        <xdr:cNvPr id="657" name="テキスト ボックス 656"/>
        <xdr:cNvSpPr txBox="1"/>
      </xdr:nvSpPr>
      <xdr:spPr>
        <a:xfrm>
          <a:off x="13468428" y="131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99301</xdr:rowOff>
    </xdr:from>
    <xdr:to>
      <xdr:col>67</xdr:col>
      <xdr:colOff>101600</xdr:colOff>
      <xdr:row>78</xdr:row>
      <xdr:rowOff>29451</xdr:rowOff>
    </xdr:to>
    <xdr:sp macro="" textlink="">
      <xdr:nvSpPr>
        <xdr:cNvPr id="658" name="楕円 657"/>
        <xdr:cNvSpPr/>
      </xdr:nvSpPr>
      <xdr:spPr>
        <a:xfrm>
          <a:off x="12763500" y="133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45978</xdr:rowOff>
    </xdr:from>
    <xdr:ext cx="534377" cy="259045"/>
    <xdr:sp macro="" textlink="">
      <xdr:nvSpPr>
        <xdr:cNvPr id="659" name="テキスト ボックス 658"/>
        <xdr:cNvSpPr txBox="1"/>
      </xdr:nvSpPr>
      <xdr:spPr>
        <a:xfrm>
          <a:off x="12547111" y="130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43588</xdr:rowOff>
    </xdr:from>
    <xdr:to>
      <xdr:col>85</xdr:col>
      <xdr:colOff>127000</xdr:colOff>
      <xdr:row>97</xdr:row>
      <xdr:rowOff>116342</xdr:rowOff>
    </xdr:to>
    <xdr:cxnSp macro="">
      <xdr:nvCxnSpPr>
        <xdr:cNvPr id="686" name="直線コネクタ 685"/>
        <xdr:cNvCxnSpPr/>
      </xdr:nvCxnSpPr>
      <xdr:spPr>
        <a:xfrm flipV="1">
          <a:off x="15481300" y="16674238"/>
          <a:ext cx="838200" cy="7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116342</xdr:rowOff>
    </xdr:from>
    <xdr:to>
      <xdr:col>81</xdr:col>
      <xdr:colOff>50800</xdr:colOff>
      <xdr:row>97</xdr:row>
      <xdr:rowOff>151994</xdr:rowOff>
    </xdr:to>
    <xdr:cxnSp macro="">
      <xdr:nvCxnSpPr>
        <xdr:cNvPr id="689" name="直線コネクタ 688"/>
        <xdr:cNvCxnSpPr/>
      </xdr:nvCxnSpPr>
      <xdr:spPr>
        <a:xfrm flipV="1">
          <a:off x="14592300" y="16746992"/>
          <a:ext cx="889000" cy="3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144166</xdr:rowOff>
    </xdr:from>
    <xdr:to>
      <xdr:col>76</xdr:col>
      <xdr:colOff>114300</xdr:colOff>
      <xdr:row>97</xdr:row>
      <xdr:rowOff>151994</xdr:rowOff>
    </xdr:to>
    <xdr:cxnSp macro="">
      <xdr:nvCxnSpPr>
        <xdr:cNvPr id="692" name="直線コネクタ 691"/>
        <xdr:cNvCxnSpPr/>
      </xdr:nvCxnSpPr>
      <xdr:spPr>
        <a:xfrm>
          <a:off x="13703300" y="16774816"/>
          <a:ext cx="889000" cy="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131091</xdr:rowOff>
    </xdr:from>
    <xdr:to>
      <xdr:col>71</xdr:col>
      <xdr:colOff>177800</xdr:colOff>
      <xdr:row>97</xdr:row>
      <xdr:rowOff>144166</xdr:rowOff>
    </xdr:to>
    <xdr:cxnSp macro="">
      <xdr:nvCxnSpPr>
        <xdr:cNvPr id="695" name="直線コネクタ 694"/>
        <xdr:cNvCxnSpPr/>
      </xdr:nvCxnSpPr>
      <xdr:spPr>
        <a:xfrm>
          <a:off x="12814300" y="16761741"/>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153622</xdr:rowOff>
    </xdr:from>
    <xdr:to>
      <xdr:col>72</xdr:col>
      <xdr:colOff>38100</xdr:colOff>
      <xdr:row>97</xdr:row>
      <xdr:rowOff>83772</xdr:rowOff>
    </xdr:to>
    <xdr:sp macro="" textlink="">
      <xdr:nvSpPr>
        <xdr:cNvPr id="696" name="フローチャート: 判断 695"/>
        <xdr:cNvSpPr/>
      </xdr:nvSpPr>
      <xdr:spPr>
        <a:xfrm>
          <a:off x="13652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100299</xdr:rowOff>
    </xdr:from>
    <xdr:ext cx="534377" cy="259045"/>
    <xdr:sp macro="" textlink="">
      <xdr:nvSpPr>
        <xdr:cNvPr id="697" name="テキスト ボックス 696"/>
        <xdr:cNvSpPr txBox="1"/>
      </xdr:nvSpPr>
      <xdr:spPr>
        <a:xfrm>
          <a:off x="13436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151926</xdr:rowOff>
    </xdr:from>
    <xdr:to>
      <xdr:col>67</xdr:col>
      <xdr:colOff>101600</xdr:colOff>
      <xdr:row>97</xdr:row>
      <xdr:rowOff>82076</xdr:rowOff>
    </xdr:to>
    <xdr:sp macro="" textlink="">
      <xdr:nvSpPr>
        <xdr:cNvPr id="698" name="フローチャート: 判断 697"/>
        <xdr:cNvSpPr/>
      </xdr:nvSpPr>
      <xdr:spPr>
        <a:xfrm>
          <a:off x="12763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98603</xdr:rowOff>
    </xdr:from>
    <xdr:ext cx="534377" cy="259045"/>
    <xdr:sp macro="" textlink="">
      <xdr:nvSpPr>
        <xdr:cNvPr id="699" name="テキスト ボックス 698"/>
        <xdr:cNvSpPr txBox="1"/>
      </xdr:nvSpPr>
      <xdr:spPr>
        <a:xfrm>
          <a:off x="12547111" y="163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164238</xdr:rowOff>
    </xdr:from>
    <xdr:to>
      <xdr:col>85</xdr:col>
      <xdr:colOff>177800</xdr:colOff>
      <xdr:row>97</xdr:row>
      <xdr:rowOff>94388</xdr:rowOff>
    </xdr:to>
    <xdr:sp macro="" textlink="">
      <xdr:nvSpPr>
        <xdr:cNvPr id="705" name="楕円 704"/>
        <xdr:cNvSpPr/>
      </xdr:nvSpPr>
      <xdr:spPr>
        <a:xfrm>
          <a:off x="16268700" y="166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142665</xdr:rowOff>
    </xdr:from>
    <xdr:ext cx="534377" cy="259045"/>
    <xdr:sp macro="" textlink="">
      <xdr:nvSpPr>
        <xdr:cNvPr id="706" name="公債費該当値テキスト"/>
        <xdr:cNvSpPr txBox="1"/>
      </xdr:nvSpPr>
      <xdr:spPr>
        <a:xfrm>
          <a:off x="16370300" y="1660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65542</xdr:rowOff>
    </xdr:from>
    <xdr:to>
      <xdr:col>81</xdr:col>
      <xdr:colOff>101600</xdr:colOff>
      <xdr:row>97</xdr:row>
      <xdr:rowOff>167142</xdr:rowOff>
    </xdr:to>
    <xdr:sp macro="" textlink="">
      <xdr:nvSpPr>
        <xdr:cNvPr id="707" name="楕円 706"/>
        <xdr:cNvSpPr/>
      </xdr:nvSpPr>
      <xdr:spPr>
        <a:xfrm>
          <a:off x="15430500" y="166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158269</xdr:rowOff>
    </xdr:from>
    <xdr:ext cx="534377" cy="259045"/>
    <xdr:sp macro="" textlink="">
      <xdr:nvSpPr>
        <xdr:cNvPr id="708" name="テキスト ボックス 707"/>
        <xdr:cNvSpPr txBox="1"/>
      </xdr:nvSpPr>
      <xdr:spPr>
        <a:xfrm>
          <a:off x="15214111" y="167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101194</xdr:rowOff>
    </xdr:from>
    <xdr:to>
      <xdr:col>76</xdr:col>
      <xdr:colOff>165100</xdr:colOff>
      <xdr:row>98</xdr:row>
      <xdr:rowOff>31344</xdr:rowOff>
    </xdr:to>
    <xdr:sp macro="" textlink="">
      <xdr:nvSpPr>
        <xdr:cNvPr id="709" name="楕円 708"/>
        <xdr:cNvSpPr/>
      </xdr:nvSpPr>
      <xdr:spPr>
        <a:xfrm>
          <a:off x="14541500" y="167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22471</xdr:rowOff>
    </xdr:from>
    <xdr:ext cx="534377" cy="259045"/>
    <xdr:sp macro="" textlink="">
      <xdr:nvSpPr>
        <xdr:cNvPr id="710" name="テキスト ボックス 709"/>
        <xdr:cNvSpPr txBox="1"/>
      </xdr:nvSpPr>
      <xdr:spPr>
        <a:xfrm>
          <a:off x="14325111" y="168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93366</xdr:rowOff>
    </xdr:from>
    <xdr:to>
      <xdr:col>72</xdr:col>
      <xdr:colOff>38100</xdr:colOff>
      <xdr:row>98</xdr:row>
      <xdr:rowOff>23516</xdr:rowOff>
    </xdr:to>
    <xdr:sp macro="" textlink="">
      <xdr:nvSpPr>
        <xdr:cNvPr id="711" name="楕円 710"/>
        <xdr:cNvSpPr/>
      </xdr:nvSpPr>
      <xdr:spPr>
        <a:xfrm>
          <a:off x="13652500" y="1672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14643</xdr:rowOff>
    </xdr:from>
    <xdr:ext cx="534377" cy="259045"/>
    <xdr:sp macro="" textlink="">
      <xdr:nvSpPr>
        <xdr:cNvPr id="712" name="テキスト ボックス 711"/>
        <xdr:cNvSpPr txBox="1"/>
      </xdr:nvSpPr>
      <xdr:spPr>
        <a:xfrm>
          <a:off x="13436111" y="168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80291</xdr:rowOff>
    </xdr:from>
    <xdr:to>
      <xdr:col>67</xdr:col>
      <xdr:colOff>101600</xdr:colOff>
      <xdr:row>98</xdr:row>
      <xdr:rowOff>10441</xdr:rowOff>
    </xdr:to>
    <xdr:sp macro="" textlink="">
      <xdr:nvSpPr>
        <xdr:cNvPr id="713" name="楕円 712"/>
        <xdr:cNvSpPr/>
      </xdr:nvSpPr>
      <xdr:spPr>
        <a:xfrm>
          <a:off x="12763500" y="167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1568</xdr:rowOff>
    </xdr:from>
    <xdr:ext cx="534377" cy="259045"/>
    <xdr:sp macro="" textlink="">
      <xdr:nvSpPr>
        <xdr:cNvPr id="714" name="テキスト ボックス 713"/>
        <xdr:cNvSpPr txBox="1"/>
      </xdr:nvSpPr>
      <xdr:spPr>
        <a:xfrm>
          <a:off x="12547111" y="168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157899</xdr:rowOff>
    </xdr:from>
    <xdr:to>
      <xdr:col>102</xdr:col>
      <xdr:colOff>165100</xdr:colOff>
      <xdr:row>39</xdr:row>
      <xdr:rowOff>88049</xdr:rowOff>
    </xdr:to>
    <xdr:sp macro="" textlink="">
      <xdr:nvSpPr>
        <xdr:cNvPr id="753" name="フローチャート: 判断 752"/>
        <xdr:cNvSpPr/>
      </xdr:nvSpPr>
      <xdr:spPr>
        <a:xfrm>
          <a:off x="19494500" y="667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104576</xdr:rowOff>
    </xdr:from>
    <xdr:ext cx="378565" cy="259045"/>
    <xdr:sp macro="" textlink="">
      <xdr:nvSpPr>
        <xdr:cNvPr id="754" name="テキスト ボックス 753"/>
        <xdr:cNvSpPr txBox="1"/>
      </xdr:nvSpPr>
      <xdr:spPr>
        <a:xfrm>
          <a:off x="19356017" y="644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115494</xdr:rowOff>
    </xdr:from>
    <xdr:to>
      <xdr:col>98</xdr:col>
      <xdr:colOff>38100</xdr:colOff>
      <xdr:row>39</xdr:row>
      <xdr:rowOff>45644</xdr:rowOff>
    </xdr:to>
    <xdr:sp macro="" textlink="">
      <xdr:nvSpPr>
        <xdr:cNvPr id="755" name="フローチャート: 判断 754"/>
        <xdr:cNvSpPr/>
      </xdr:nvSpPr>
      <xdr:spPr>
        <a:xfrm>
          <a:off x="18605500" y="663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62171</xdr:rowOff>
    </xdr:from>
    <xdr:ext cx="469744" cy="259045"/>
    <xdr:sp macro="" textlink="">
      <xdr:nvSpPr>
        <xdr:cNvPr id="756" name="テキスト ボックス 755"/>
        <xdr:cNvSpPr txBox="1"/>
      </xdr:nvSpPr>
      <xdr:spPr>
        <a:xfrm>
          <a:off x="18421428" y="64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5" name="テキスト ボックス 784"/>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7" name="テキスト ボックス 786"/>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9" name="テキスト ボックス 788"/>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1" name="テキスト ボックス 790"/>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フローチャート: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4" name="フローチャート: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7" name="フローチャート: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8" name="テキスト ボックス 80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0" name="フローチャート: 判断 809"/>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1" name="テキスト ボックス 810"/>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フローチャート: 判断 811"/>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2" name="テキスト ボックス 821"/>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4" name="テキスト ボックス 823"/>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8" name="テキスト ボックス 827"/>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・住民一人当たりのコストで最も大きな金額となった総務費は、住民一人当たり２０５，１４４円となっている。平成２８年度から減となったが、これはエネルギー環境教育体験施設整備事業が平成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年度で完了したことが主な要因である。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・農林水産業費では、園芸産地広域拠点整備事業補助金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園芸企業に対する補助金）の増等により、前年度から１２．８％増の９５，２６４円となり、類似団体平均に比べ高い水準が続いている。商工費においても、平成２７年度以降高い水準が続いているが、これは新たな雇用創出や人口増加、若者定住化の促進に向け、企業誘致等の施策に積極的に取り組んで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・教育費は、福井国体の開催に向けた施設整備事業が完了したため減となったが、類似団体平均よりも高い数値にある。今後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公共施設等総合管理計画に基づく施設の統廃合や、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指定管理者制度の導入等によるコスト削減に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・財政調整基金については、</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H24</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に</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200,000</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千円を</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取り崩したが</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H22</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に</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400,000</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千円、</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H25</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と</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H26</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にそれぞれ</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50,000</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千円</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H28</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には</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198,883</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千円</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H29</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には</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200,700</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千円</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の積立てを行っている。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・実質収支額については、</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292,000</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千円から</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527,000</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千円の黒字で推移している。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・実質単年度収支については、</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H25</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年度以降は</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黒字で推移している。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全</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ての</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会計において黒字</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となっており、赤字額はない。</a:t>
          </a:r>
          <a:endParaRPr kumimoji="0" lang="en-US" altLang="ja-JP" sz="12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・近年は標準財政規模に対してほぼ同じ水準の黒字幅で堅調に推移している。</a:t>
          </a:r>
          <a:endParaRPr kumimoji="0" lang="en-US" altLang="ja-JP" sz="12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H27</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年度からスタートした住宅団地特別事業会計が合計値を押し上げているが、住宅分譲地の資産増によるもので、分譲がすべて完了すれば本特会自体廃止される予定である。</a:t>
          </a:r>
          <a:endParaRPr kumimoji="0" lang="en-US" altLang="ja-JP" sz="12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・一般会計からの繰出等の状況については今後も注視する必要がある。</a:t>
          </a:r>
          <a:endParaRPr kumimoji="0" lang="en-US" altLang="ja-JP" sz="12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今後も財源の確保と適正な予算執行に努め</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ていく</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10044456</v>
      </c>
      <c r="BO4" s="410"/>
      <c r="BP4" s="410"/>
      <c r="BQ4" s="410"/>
      <c r="BR4" s="410"/>
      <c r="BS4" s="410"/>
      <c r="BT4" s="410"/>
      <c r="BU4" s="411"/>
      <c r="BV4" s="409">
        <v>11305161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13.6</v>
      </c>
      <c r="CU4" s="416"/>
      <c r="CV4" s="416"/>
      <c r="CW4" s="416"/>
      <c r="CX4" s="416"/>
      <c r="CY4" s="416"/>
      <c r="CZ4" s="416"/>
      <c r="DA4" s="417"/>
      <c r="DB4" s="415">
        <v>10.4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9449463</v>
      </c>
      <c r="BO5" s="447"/>
      <c r="BP5" s="447"/>
      <c r="BQ5" s="447"/>
      <c r="BR5" s="447"/>
      <c r="BS5" s="447"/>
      <c r="BT5" s="447"/>
      <c r="BU5" s="448"/>
      <c r="BV5" s="446">
        <v>10847586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90.7</v>
      </c>
      <c r="CU5" s="444"/>
      <c r="CV5" s="444"/>
      <c r="CW5" s="444"/>
      <c r="CX5" s="444"/>
      <c r="CY5" s="444"/>
      <c r="CZ5" s="444"/>
      <c r="DA5" s="445"/>
      <c r="DB5" s="443">
        <v>88.8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594993</v>
      </c>
      <c r="BO6" s="447"/>
      <c r="BP6" s="447"/>
      <c r="BQ6" s="447"/>
      <c r="BR6" s="447"/>
      <c r="BS6" s="447"/>
      <c r="BT6" s="447"/>
      <c r="BU6" s="448"/>
      <c r="BV6" s="446">
        <v>457575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97.1</v>
      </c>
      <c r="CU6" s="484"/>
      <c r="CV6" s="484"/>
      <c r="CW6" s="484"/>
      <c r="CX6" s="484"/>
      <c r="CY6" s="484"/>
      <c r="CZ6" s="484"/>
      <c r="DA6" s="485"/>
      <c r="DB6" s="483">
        <v>96.4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68026</v>
      </c>
      <c r="BO7" s="447"/>
      <c r="BP7" s="447"/>
      <c r="BQ7" s="447"/>
      <c r="BR7" s="447"/>
      <c r="BS7" s="447"/>
      <c r="BT7" s="447"/>
      <c r="BU7" s="448"/>
      <c r="BV7" s="446">
        <v>56172</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3882990</v>
      </c>
      <c r="CU7" s="447"/>
      <c r="CV7" s="447"/>
      <c r="CW7" s="447"/>
      <c r="CX7" s="447"/>
      <c r="CY7" s="447"/>
      <c r="CZ7" s="447"/>
      <c r="DA7" s="448"/>
      <c r="DB7" s="446">
        <v>3862444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526967</v>
      </c>
      <c r="BO8" s="447"/>
      <c r="BP8" s="447"/>
      <c r="BQ8" s="447"/>
      <c r="BR8" s="447"/>
      <c r="BS8" s="447"/>
      <c r="BT8" s="447"/>
      <c r="BU8" s="448"/>
      <c r="BV8" s="446">
        <v>401403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0.74</v>
      </c>
      <c r="CU8" s="487"/>
      <c r="CV8" s="487"/>
      <c r="CW8" s="487"/>
      <c r="CX8" s="487"/>
      <c r="CY8" s="487"/>
      <c r="CZ8" s="487"/>
      <c r="DA8" s="488"/>
      <c r="DB8" s="486">
        <v>0.72</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9914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125564</v>
      </c>
      <c r="BO9" s="447"/>
      <c r="BP9" s="447"/>
      <c r="BQ9" s="447"/>
      <c r="BR9" s="447"/>
      <c r="BS9" s="447"/>
      <c r="BT9" s="447"/>
      <c r="BU9" s="448"/>
      <c r="BV9" s="446">
        <v>4385</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5.3</v>
      </c>
      <c r="CU9" s="444"/>
      <c r="CV9" s="444"/>
      <c r="CW9" s="444"/>
      <c r="CX9" s="444"/>
      <c r="CY9" s="444"/>
      <c r="CZ9" s="444"/>
      <c r="DA9" s="445"/>
      <c r="DB9" s="443">
        <v>5.3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10563</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110</v>
      </c>
      <c r="AV10" s="479"/>
      <c r="AW10" s="479"/>
      <c r="AX10" s="479"/>
      <c r="AY10" s="480" t="s">
        <v>115</v>
      </c>
      <c r="AZ10" s="481"/>
      <c r="BA10" s="481"/>
      <c r="BB10" s="481"/>
      <c r="BC10" s="481"/>
      <c r="BD10" s="481"/>
      <c r="BE10" s="481"/>
      <c r="BF10" s="481"/>
      <c r="BG10" s="481"/>
      <c r="BH10" s="481"/>
      <c r="BI10" s="481"/>
      <c r="BJ10" s="481"/>
      <c r="BK10" s="481"/>
      <c r="BL10" s="481"/>
      <c r="BM10" s="482"/>
      <c r="BN10" s="446">
        <v>200700</v>
      </c>
      <c r="BO10" s="447"/>
      <c r="BP10" s="447"/>
      <c r="BQ10" s="447"/>
      <c r="BR10" s="447"/>
      <c r="BS10" s="447"/>
      <c r="BT10" s="447"/>
      <c r="BU10" s="448"/>
      <c r="BV10" s="446">
        <v>198883</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103</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9710</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9656</v>
      </c>
      <c r="S13" s="528"/>
      <c r="T13" s="528"/>
      <c r="U13" s="528"/>
      <c r="V13" s="529"/>
      <c r="W13" s="462" t="s">
        <v>134</v>
      </c>
      <c r="X13" s="463"/>
      <c r="Y13" s="463"/>
      <c r="Z13" s="463"/>
      <c r="AA13" s="463"/>
      <c r="AB13" s="453"/>
      <c r="AC13" s="497">
        <v>370</v>
      </c>
      <c r="AD13" s="498"/>
      <c r="AE13" s="498"/>
      <c r="AF13" s="498"/>
      <c r="AG13" s="537"/>
      <c r="AH13" s="497">
        <v>465</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326264</v>
      </c>
      <c r="BO13" s="447"/>
      <c r="BP13" s="447"/>
      <c r="BQ13" s="447"/>
      <c r="BR13" s="447"/>
      <c r="BS13" s="447"/>
      <c r="BT13" s="447"/>
      <c r="BU13" s="448"/>
      <c r="BV13" s="446">
        <v>203268</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9.3000000000000007</v>
      </c>
      <c r="CU13" s="444"/>
      <c r="CV13" s="444"/>
      <c r="CW13" s="444"/>
      <c r="CX13" s="444"/>
      <c r="CY13" s="444"/>
      <c r="CZ13" s="444"/>
      <c r="DA13" s="445"/>
      <c r="DB13" s="443">
        <v>9.8000000000000007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9867</v>
      </c>
      <c r="S14" s="528"/>
      <c r="T14" s="528"/>
      <c r="U14" s="528"/>
      <c r="V14" s="529"/>
      <c r="W14" s="436"/>
      <c r="X14" s="437"/>
      <c r="Y14" s="437"/>
      <c r="Z14" s="437"/>
      <c r="AA14" s="437"/>
      <c r="AB14" s="426"/>
      <c r="AC14" s="530">
        <v>7</v>
      </c>
      <c r="AD14" s="531"/>
      <c r="AE14" s="531"/>
      <c r="AF14" s="531"/>
      <c r="AG14" s="532"/>
      <c r="AH14" s="530">
        <v>8.5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106</v>
      </c>
      <c r="CU14" s="542"/>
      <c r="CV14" s="542"/>
      <c r="CW14" s="542"/>
      <c r="CX14" s="542"/>
      <c r="CY14" s="542"/>
      <c r="CZ14" s="542"/>
      <c r="DA14" s="543"/>
      <c r="DB14" s="541">
        <v>117.4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133</v>
      </c>
      <c r="N15" s="535"/>
      <c r="O15" s="535"/>
      <c r="P15" s="535"/>
      <c r="Q15" s="536"/>
      <c r="R15" s="527">
        <v>9828</v>
      </c>
      <c r="S15" s="528"/>
      <c r="T15" s="528"/>
      <c r="U15" s="528"/>
      <c r="V15" s="529"/>
      <c r="W15" s="462" t="s">
        <v>141</v>
      </c>
      <c r="X15" s="463"/>
      <c r="Y15" s="463"/>
      <c r="Z15" s="463"/>
      <c r="AA15" s="463"/>
      <c r="AB15" s="453"/>
      <c r="AC15" s="497">
        <v>1161</v>
      </c>
      <c r="AD15" s="498"/>
      <c r="AE15" s="498"/>
      <c r="AF15" s="498"/>
      <c r="AG15" s="537"/>
      <c r="AH15" s="497">
        <v>1247</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2243445</v>
      </c>
      <c r="BO15" s="410"/>
      <c r="BP15" s="410"/>
      <c r="BQ15" s="410"/>
      <c r="BR15" s="410"/>
      <c r="BS15" s="410"/>
      <c r="BT15" s="410"/>
      <c r="BU15" s="411"/>
      <c r="BV15" s="409">
        <v>2123317</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22</v>
      </c>
      <c r="AD16" s="531"/>
      <c r="AE16" s="531"/>
      <c r="AF16" s="531"/>
      <c r="AG16" s="532"/>
      <c r="AH16" s="530">
        <v>22.9</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2929128</v>
      </c>
      <c r="BO16" s="447"/>
      <c r="BP16" s="447"/>
      <c r="BQ16" s="447"/>
      <c r="BR16" s="447"/>
      <c r="BS16" s="447"/>
      <c r="BT16" s="447"/>
      <c r="BU16" s="448"/>
      <c r="BV16" s="446">
        <v>2912803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3750</v>
      </c>
      <c r="AD17" s="498"/>
      <c r="AE17" s="498"/>
      <c r="AF17" s="498"/>
      <c r="AG17" s="537"/>
      <c r="AH17" s="497">
        <v>3729</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2922636</v>
      </c>
      <c r="BO17" s="447"/>
      <c r="BP17" s="447"/>
      <c r="BQ17" s="447"/>
      <c r="BR17" s="447"/>
      <c r="BS17" s="447"/>
      <c r="BT17" s="447"/>
      <c r="BU17" s="448"/>
      <c r="BV17" s="446">
        <v>2751822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152.35</v>
      </c>
      <c r="M18" s="559"/>
      <c r="N18" s="559"/>
      <c r="O18" s="559"/>
      <c r="P18" s="559"/>
      <c r="Q18" s="559"/>
      <c r="R18" s="560"/>
      <c r="S18" s="560"/>
      <c r="T18" s="560"/>
      <c r="U18" s="560"/>
      <c r="V18" s="561"/>
      <c r="W18" s="464"/>
      <c r="X18" s="465"/>
      <c r="Y18" s="465"/>
      <c r="Z18" s="465"/>
      <c r="AA18" s="465"/>
      <c r="AB18" s="456"/>
      <c r="AC18" s="562">
        <v>71</v>
      </c>
      <c r="AD18" s="563"/>
      <c r="AE18" s="563"/>
      <c r="AF18" s="563"/>
      <c r="AG18" s="564"/>
      <c r="AH18" s="562">
        <v>68.5</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3771078</v>
      </c>
      <c r="BO18" s="447"/>
      <c r="BP18" s="447"/>
      <c r="BQ18" s="447"/>
      <c r="BR18" s="447"/>
      <c r="BS18" s="447"/>
      <c r="BT18" s="447"/>
      <c r="BU18" s="448"/>
      <c r="BV18" s="446">
        <v>3644107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65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7091675</v>
      </c>
      <c r="BO19" s="447"/>
      <c r="BP19" s="447"/>
      <c r="BQ19" s="447"/>
      <c r="BR19" s="447"/>
      <c r="BS19" s="447"/>
      <c r="BT19" s="447"/>
      <c r="BU19" s="448"/>
      <c r="BV19" s="446">
        <v>6698046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3899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5585676</v>
      </c>
      <c r="BO23" s="447"/>
      <c r="BP23" s="447"/>
      <c r="BQ23" s="447"/>
      <c r="BR23" s="447"/>
      <c r="BS23" s="447"/>
      <c r="BT23" s="447"/>
      <c r="BU23" s="448"/>
      <c r="BV23" s="446">
        <v>5472714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8500</v>
      </c>
      <c r="R24" s="498"/>
      <c r="S24" s="498"/>
      <c r="T24" s="498"/>
      <c r="U24" s="498"/>
      <c r="V24" s="537"/>
      <c r="W24" s="596"/>
      <c r="X24" s="584"/>
      <c r="Y24" s="585"/>
      <c r="Z24" s="496" t="s">
        <v>165</v>
      </c>
      <c r="AA24" s="476"/>
      <c r="AB24" s="476"/>
      <c r="AC24" s="476"/>
      <c r="AD24" s="476"/>
      <c r="AE24" s="476"/>
      <c r="AF24" s="476"/>
      <c r="AG24" s="477"/>
      <c r="AH24" s="497">
        <v>176</v>
      </c>
      <c r="AI24" s="498"/>
      <c r="AJ24" s="498"/>
      <c r="AK24" s="498"/>
      <c r="AL24" s="537"/>
      <c r="AM24" s="497">
        <v>513392</v>
      </c>
      <c r="AN24" s="498"/>
      <c r="AO24" s="498"/>
      <c r="AP24" s="498"/>
      <c r="AQ24" s="498"/>
      <c r="AR24" s="537"/>
      <c r="AS24" s="497">
        <v>2917</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3964911</v>
      </c>
      <c r="BO24" s="447"/>
      <c r="BP24" s="447"/>
      <c r="BQ24" s="447"/>
      <c r="BR24" s="447"/>
      <c r="BS24" s="447"/>
      <c r="BT24" s="447"/>
      <c r="BU24" s="448"/>
      <c r="BV24" s="446">
        <v>3869566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6700</v>
      </c>
      <c r="R25" s="498"/>
      <c r="S25" s="498"/>
      <c r="T25" s="498"/>
      <c r="U25" s="498"/>
      <c r="V25" s="537"/>
      <c r="W25" s="596"/>
      <c r="X25" s="584"/>
      <c r="Y25" s="585"/>
      <c r="Z25" s="496" t="s">
        <v>168</v>
      </c>
      <c r="AA25" s="476"/>
      <c r="AB25" s="476"/>
      <c r="AC25" s="476"/>
      <c r="AD25" s="476"/>
      <c r="AE25" s="476"/>
      <c r="AF25" s="476"/>
      <c r="AG25" s="477"/>
      <c r="AH25" s="497" t="s">
        <v>132</v>
      </c>
      <c r="AI25" s="498"/>
      <c r="AJ25" s="498"/>
      <c r="AK25" s="498"/>
      <c r="AL25" s="537"/>
      <c r="AM25" s="497" t="s">
        <v>132</v>
      </c>
      <c r="AN25" s="498"/>
      <c r="AO25" s="498"/>
      <c r="AP25" s="498"/>
      <c r="AQ25" s="498"/>
      <c r="AR25" s="537"/>
      <c r="AS25" s="497" t="s">
        <v>132</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282026</v>
      </c>
      <c r="BO25" s="410"/>
      <c r="BP25" s="410"/>
      <c r="BQ25" s="410"/>
      <c r="BR25" s="410"/>
      <c r="BS25" s="410"/>
      <c r="BT25" s="410"/>
      <c r="BU25" s="411"/>
      <c r="BV25" s="409">
        <v>343498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5600</v>
      </c>
      <c r="R26" s="498"/>
      <c r="S26" s="498"/>
      <c r="T26" s="498"/>
      <c r="U26" s="498"/>
      <c r="V26" s="537"/>
      <c r="W26" s="596"/>
      <c r="X26" s="584"/>
      <c r="Y26" s="585"/>
      <c r="Z26" s="496" t="s">
        <v>171</v>
      </c>
      <c r="AA26" s="606"/>
      <c r="AB26" s="606"/>
      <c r="AC26" s="606"/>
      <c r="AD26" s="606"/>
      <c r="AE26" s="606"/>
      <c r="AF26" s="606"/>
      <c r="AG26" s="607"/>
      <c r="AH26" s="497">
        <v>10</v>
      </c>
      <c r="AI26" s="498"/>
      <c r="AJ26" s="498"/>
      <c r="AK26" s="498"/>
      <c r="AL26" s="537"/>
      <c r="AM26" s="497">
        <v>25710</v>
      </c>
      <c r="AN26" s="498"/>
      <c r="AO26" s="498"/>
      <c r="AP26" s="498"/>
      <c r="AQ26" s="498"/>
      <c r="AR26" s="537"/>
      <c r="AS26" s="497">
        <v>2571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3000</v>
      </c>
      <c r="R27" s="498"/>
      <c r="S27" s="498"/>
      <c r="T27" s="498"/>
      <c r="U27" s="498"/>
      <c r="V27" s="537"/>
      <c r="W27" s="596"/>
      <c r="X27" s="584"/>
      <c r="Y27" s="585"/>
      <c r="Z27" s="496" t="s">
        <v>174</v>
      </c>
      <c r="AA27" s="476"/>
      <c r="AB27" s="476"/>
      <c r="AC27" s="476"/>
      <c r="AD27" s="476"/>
      <c r="AE27" s="476"/>
      <c r="AF27" s="476"/>
      <c r="AG27" s="477"/>
      <c r="AH27" s="497" t="s">
        <v>132</v>
      </c>
      <c r="AI27" s="498"/>
      <c r="AJ27" s="498"/>
      <c r="AK27" s="498"/>
      <c r="AL27" s="537"/>
      <c r="AM27" s="497" t="s">
        <v>132</v>
      </c>
      <c r="AN27" s="498"/>
      <c r="AO27" s="498"/>
      <c r="AP27" s="498"/>
      <c r="AQ27" s="498"/>
      <c r="AR27" s="537"/>
      <c r="AS27" s="497" t="s">
        <v>132</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98616</v>
      </c>
      <c r="BO27" s="620"/>
      <c r="BP27" s="620"/>
      <c r="BQ27" s="620"/>
      <c r="BR27" s="620"/>
      <c r="BS27" s="620"/>
      <c r="BT27" s="620"/>
      <c r="BU27" s="621"/>
      <c r="BV27" s="619">
        <v>63911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2450</v>
      </c>
      <c r="R28" s="498"/>
      <c r="S28" s="498"/>
      <c r="T28" s="498"/>
      <c r="U28" s="498"/>
      <c r="V28" s="537"/>
      <c r="W28" s="596"/>
      <c r="X28" s="584"/>
      <c r="Y28" s="585"/>
      <c r="Z28" s="496" t="s">
        <v>177</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927152</v>
      </c>
      <c r="BO28" s="410"/>
      <c r="BP28" s="410"/>
      <c r="BQ28" s="410"/>
      <c r="BR28" s="410"/>
      <c r="BS28" s="410"/>
      <c r="BT28" s="410"/>
      <c r="BU28" s="411"/>
      <c r="BV28" s="409">
        <v>726452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12</v>
      </c>
      <c r="M29" s="498"/>
      <c r="N29" s="498"/>
      <c r="O29" s="498"/>
      <c r="P29" s="537"/>
      <c r="Q29" s="497">
        <v>2350</v>
      </c>
      <c r="R29" s="498"/>
      <c r="S29" s="498"/>
      <c r="T29" s="498"/>
      <c r="U29" s="498"/>
      <c r="V29" s="537"/>
      <c r="W29" s="597"/>
      <c r="X29" s="598"/>
      <c r="Y29" s="599"/>
      <c r="Z29" s="496" t="s">
        <v>180</v>
      </c>
      <c r="AA29" s="476"/>
      <c r="AB29" s="476"/>
      <c r="AC29" s="476"/>
      <c r="AD29" s="476"/>
      <c r="AE29" s="476"/>
      <c r="AF29" s="476"/>
      <c r="AG29" s="477"/>
      <c r="AH29" s="497">
        <v>176</v>
      </c>
      <c r="AI29" s="498"/>
      <c r="AJ29" s="498"/>
      <c r="AK29" s="498"/>
      <c r="AL29" s="537"/>
      <c r="AM29" s="497">
        <v>513392</v>
      </c>
      <c r="AN29" s="498"/>
      <c r="AO29" s="498"/>
      <c r="AP29" s="498"/>
      <c r="AQ29" s="498"/>
      <c r="AR29" s="537"/>
      <c r="AS29" s="497">
        <v>2917</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54402</v>
      </c>
      <c r="BO29" s="447"/>
      <c r="BP29" s="447"/>
      <c r="BQ29" s="447"/>
      <c r="BR29" s="447"/>
      <c r="BS29" s="447"/>
      <c r="BT29" s="447"/>
      <c r="BU29" s="448"/>
      <c r="BV29" s="446">
        <v>54382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93.2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2379355</v>
      </c>
      <c r="BO30" s="620"/>
      <c r="BP30" s="620"/>
      <c r="BQ30" s="620"/>
      <c r="BR30" s="620"/>
      <c r="BS30" s="620"/>
      <c r="BT30" s="620"/>
      <c r="BU30" s="621"/>
      <c r="BV30" s="619">
        <v>2019072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上水道事業会計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IF('各会計、関係団体の財政状況及び健全化判断比率'!B33="","",'各会計、関係団体の財政状況及び健全化判断比率'!B33)</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14</v>
      </c>
      <c r="BX34" s="632"/>
      <c r="BY34" s="633" t="str">
        <f>IF('各会計、関係団体の財政状況及び健全化判断比率'!B68="","",'各会計、関係団体の財政状況及び健全化判断比率'!B68)</f>
        <v>公立小浜病院組合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㈱レインボーライン</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診療所事業特別会計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後期高齢者医療事業特別会計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IF('各会計、関係団体の財政状況及び健全化判断比率'!B34="","",'各会計、関係団体の財政状況及び健全化判断比率'!B34)</f>
        <v>集落排水処理事業特別会計</v>
      </c>
      <c r="BH35" s="633"/>
      <c r="BI35" s="633"/>
      <c r="BJ35" s="633"/>
      <c r="BK35" s="633"/>
      <c r="BL35" s="633"/>
      <c r="BM35" s="633"/>
      <c r="BN35" s="633"/>
      <c r="BO35" s="633"/>
      <c r="BP35" s="633"/>
      <c r="BQ35" s="633"/>
      <c r="BR35" s="633"/>
      <c r="BS35" s="633"/>
      <c r="BT35" s="633"/>
      <c r="BU35" s="633"/>
      <c r="BV35" s="193"/>
      <c r="BW35" s="632">
        <f t="shared" ref="BW35:BW43" si="2">IF(BY35="","",BW34+1)</f>
        <v>15</v>
      </c>
      <c r="BX35" s="632"/>
      <c r="BY35" s="633" t="str">
        <f>IF('各会計、関係団体の財政状況及び健全化判断比率'!B69="","",'各会計、関係団体の財政状況及び健全化判断比率'!B69)</f>
        <v>敦賀美方消防組合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道路用地取得事業特別会計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介護保険事業特別会計（介護保険事業勘定）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IF('各会計、関係団体の財政状況及び健全化判断比率'!B35="","",'各会計、関係団体の財政状況及び健全化判断比率'!B35)</f>
        <v>公共下水道事業特別会計</v>
      </c>
      <c r="BH36" s="633"/>
      <c r="BI36" s="633"/>
      <c r="BJ36" s="633"/>
      <c r="BK36" s="633"/>
      <c r="BL36" s="633"/>
      <c r="BM36" s="633"/>
      <c r="BN36" s="633"/>
      <c r="BO36" s="633"/>
      <c r="BP36" s="633"/>
      <c r="BQ36" s="633"/>
      <c r="BR36" s="633"/>
      <c r="BS36" s="633"/>
      <c r="BT36" s="633"/>
      <c r="BU36" s="633"/>
      <c r="BV36" s="193"/>
      <c r="BW36" s="632">
        <f t="shared" si="2"/>
        <v>16</v>
      </c>
      <c r="BX36" s="632"/>
      <c r="BY36" s="633" t="str">
        <f>IF('各会計、関係団体の財政状況及び健全化判断比率'!B70="","",'各会計、関係団体の財政状況及び健全化判断比率'!B70)</f>
        <v>美浜・三方環境衛生組合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介護保険事業特別会計（介護サービス事業勘定）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12</v>
      </c>
      <c r="BF37" s="632"/>
      <c r="BG37" s="633" t="str">
        <f>IF('各会計、関係団体の財政状況及び健全化判断比率'!B36="","",'各会計、関係団体の財政状況及び健全化判断比率'!B36)</f>
        <v>産業団地事業特別会計</v>
      </c>
      <c r="BH37" s="633"/>
      <c r="BI37" s="633"/>
      <c r="BJ37" s="633"/>
      <c r="BK37" s="633"/>
      <c r="BL37" s="633"/>
      <c r="BM37" s="633"/>
      <c r="BN37" s="633"/>
      <c r="BO37" s="633"/>
      <c r="BP37" s="633"/>
      <c r="BQ37" s="633"/>
      <c r="BR37" s="633"/>
      <c r="BS37" s="633"/>
      <c r="BT37" s="633"/>
      <c r="BU37" s="633"/>
      <c r="BV37" s="193"/>
      <c r="BW37" s="632">
        <f t="shared" si="2"/>
        <v>17</v>
      </c>
      <c r="BX37" s="632"/>
      <c r="BY37" s="633" t="str">
        <f>IF('各会計、関係団体の財政状況及び健全化判断比率'!B71="","",'各会計、関係団体の財政状況及び健全化判断比率'!B71)</f>
        <v>嶺南広域行政組合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13</v>
      </c>
      <c r="BF38" s="632"/>
      <c r="BG38" s="633" t="str">
        <f>IF('各会計、関係団体の財政状況及び健全化判断比率'!B37="","",'各会計、関係団体の財政状況及び健全化判断比率'!B37)</f>
        <v>住宅団地事業特別会計</v>
      </c>
      <c r="BH38" s="633"/>
      <c r="BI38" s="633"/>
      <c r="BJ38" s="633"/>
      <c r="BK38" s="633"/>
      <c r="BL38" s="633"/>
      <c r="BM38" s="633"/>
      <c r="BN38" s="633"/>
      <c r="BO38" s="633"/>
      <c r="BP38" s="633"/>
      <c r="BQ38" s="633"/>
      <c r="BR38" s="633"/>
      <c r="BS38" s="633"/>
      <c r="BT38" s="633"/>
      <c r="BU38" s="633"/>
      <c r="BV38" s="193"/>
      <c r="BW38" s="632">
        <f t="shared" si="2"/>
        <v>18</v>
      </c>
      <c r="BX38" s="632"/>
      <c r="BY38" s="633" t="str">
        <f>IF('各会計、関係団体の財政状況及び健全化判断比率'!B72="","",'各会計、関係団体の財政状況及び健全化判断比率'!B72)</f>
        <v>福井県後期高齢者医療広域連合（一般会計）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19</v>
      </c>
      <c r="BX39" s="632"/>
      <c r="BY39" s="633" t="str">
        <f>IF('各会計、関係団体の財政状況及び健全化判断比率'!B73="","",'各会計、関係団体の財政状況及び健全化判断比率'!B73)</f>
        <v>福井県後期高齢者医療広域連合（特別会計）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20</v>
      </c>
      <c r="BX40" s="632"/>
      <c r="BY40" s="633" t="str">
        <f>IF('各会計、関係団体の財政状況及び健全化判断比率'!B74="","",'各会計、関係団体の財政状況及び健全化判断比率'!B74)</f>
        <v>福井県市町総合事務組合（一般会計）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21</v>
      </c>
      <c r="BX41" s="632"/>
      <c r="BY41" s="633" t="str">
        <f>IF('各会計、関係団体の財政状況及び健全化判断比率'!B75="","",'各会計、関係団体の財政状況及び健全化判断比率'!B75)</f>
        <v>福井県市町総合事務組合（特別会計）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22</v>
      </c>
      <c r="BX42" s="632"/>
      <c r="BY42" s="633" t="str">
        <f>IF('各会計、関係団体の財政状況及び健全化判断比率'!B76="","",'各会計、関係団体の財政状況及び健全化判断比率'!B76)</f>
        <v>福井県自治会館組合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X7LaWlVQs/IJ4GRo9r2DMLnfvaQq60GJvy2O6mYXLiREKbQY9ZJKP0dv0aYlt/XRLazy933fj3owIRqvkSiC3g==" saltValue="QeivX83xVAptxdEmuz0Q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4" t="s">
        <v>557</v>
      </c>
      <c r="D34" s="1224"/>
      <c r="E34" s="1225"/>
      <c r="F34" s="32">
        <v>7.72</v>
      </c>
      <c r="G34" s="33">
        <v>9.18</v>
      </c>
      <c r="H34" s="33">
        <v>10.38</v>
      </c>
      <c r="I34" s="33">
        <v>10.38</v>
      </c>
      <c r="J34" s="34">
        <v>11.98</v>
      </c>
      <c r="K34" s="22"/>
      <c r="L34" s="22"/>
      <c r="M34" s="22"/>
      <c r="N34" s="22"/>
      <c r="O34" s="22"/>
      <c r="P34" s="22"/>
    </row>
    <row r="35" spans="1:16" ht="39" customHeight="1">
      <c r="A35" s="22"/>
      <c r="B35" s="35"/>
      <c r="C35" s="1218" t="s">
        <v>558</v>
      </c>
      <c r="D35" s="1219"/>
      <c r="E35" s="1220"/>
      <c r="F35" s="36">
        <v>10.210000000000001</v>
      </c>
      <c r="G35" s="37">
        <v>10.89</v>
      </c>
      <c r="H35" s="37">
        <v>10.82</v>
      </c>
      <c r="I35" s="37">
        <v>11.15</v>
      </c>
      <c r="J35" s="38">
        <v>11.39</v>
      </c>
      <c r="K35" s="22"/>
      <c r="L35" s="22"/>
      <c r="M35" s="22"/>
      <c r="N35" s="22"/>
      <c r="O35" s="22"/>
      <c r="P35" s="22"/>
    </row>
    <row r="36" spans="1:16" ht="39" customHeight="1">
      <c r="A36" s="22"/>
      <c r="B36" s="35"/>
      <c r="C36" s="1218" t="s">
        <v>559</v>
      </c>
      <c r="D36" s="1219"/>
      <c r="E36" s="1220"/>
      <c r="F36" s="36" t="s">
        <v>510</v>
      </c>
      <c r="G36" s="37" t="s">
        <v>510</v>
      </c>
      <c r="H36" s="37">
        <v>11.9</v>
      </c>
      <c r="I36" s="37">
        <v>7.15</v>
      </c>
      <c r="J36" s="38">
        <v>5.51</v>
      </c>
      <c r="K36" s="22"/>
      <c r="L36" s="22"/>
      <c r="M36" s="22"/>
      <c r="N36" s="22"/>
      <c r="O36" s="22"/>
      <c r="P36" s="22"/>
    </row>
    <row r="37" spans="1:16" ht="39" customHeight="1">
      <c r="A37" s="22"/>
      <c r="B37" s="35"/>
      <c r="C37" s="1218" t="s">
        <v>560</v>
      </c>
      <c r="D37" s="1219"/>
      <c r="E37" s="1220"/>
      <c r="F37" s="36">
        <v>1.18</v>
      </c>
      <c r="G37" s="37">
        <v>1.47</v>
      </c>
      <c r="H37" s="37">
        <v>1.69</v>
      </c>
      <c r="I37" s="37">
        <v>1.81</v>
      </c>
      <c r="J37" s="38">
        <v>2.29</v>
      </c>
      <c r="K37" s="22"/>
      <c r="L37" s="22"/>
      <c r="M37" s="22"/>
      <c r="N37" s="22"/>
      <c r="O37" s="22"/>
      <c r="P37" s="22"/>
    </row>
    <row r="38" spans="1:16" ht="39" customHeight="1">
      <c r="A38" s="22"/>
      <c r="B38" s="35"/>
      <c r="C38" s="1218" t="s">
        <v>561</v>
      </c>
      <c r="D38" s="1219"/>
      <c r="E38" s="1220"/>
      <c r="F38" s="36" t="s">
        <v>510</v>
      </c>
      <c r="G38" s="37" t="s">
        <v>510</v>
      </c>
      <c r="H38" s="37">
        <v>6.39</v>
      </c>
      <c r="I38" s="37">
        <v>0</v>
      </c>
      <c r="J38" s="38">
        <v>2.09</v>
      </c>
      <c r="K38" s="22"/>
      <c r="L38" s="22"/>
      <c r="M38" s="22"/>
      <c r="N38" s="22"/>
      <c r="O38" s="22"/>
      <c r="P38" s="22"/>
    </row>
    <row r="39" spans="1:16" ht="39" customHeight="1">
      <c r="A39" s="22"/>
      <c r="B39" s="35"/>
      <c r="C39" s="1218" t="s">
        <v>562</v>
      </c>
      <c r="D39" s="1219"/>
      <c r="E39" s="1220"/>
      <c r="F39" s="36" t="s">
        <v>510</v>
      </c>
      <c r="G39" s="37" t="s">
        <v>510</v>
      </c>
      <c r="H39" s="37" t="s">
        <v>510</v>
      </c>
      <c r="I39" s="37">
        <v>1.1399999999999999</v>
      </c>
      <c r="J39" s="38">
        <v>1.65</v>
      </c>
      <c r="K39" s="22"/>
      <c r="L39" s="22"/>
      <c r="M39" s="22"/>
      <c r="N39" s="22"/>
      <c r="O39" s="22"/>
      <c r="P39" s="22"/>
    </row>
    <row r="40" spans="1:16" ht="39" customHeight="1">
      <c r="A40" s="22"/>
      <c r="B40" s="35"/>
      <c r="C40" s="1218" t="s">
        <v>563</v>
      </c>
      <c r="D40" s="1219"/>
      <c r="E40" s="1220"/>
      <c r="F40" s="36" t="s">
        <v>510</v>
      </c>
      <c r="G40" s="37" t="s">
        <v>510</v>
      </c>
      <c r="H40" s="37">
        <v>0</v>
      </c>
      <c r="I40" s="37">
        <v>0</v>
      </c>
      <c r="J40" s="38">
        <v>1.53</v>
      </c>
      <c r="K40" s="22"/>
      <c r="L40" s="22"/>
      <c r="M40" s="22"/>
      <c r="N40" s="22"/>
      <c r="O40" s="22"/>
      <c r="P40" s="22"/>
    </row>
    <row r="41" spans="1:16" ht="39" customHeight="1">
      <c r="A41" s="22"/>
      <c r="B41" s="35"/>
      <c r="C41" s="1218" t="s">
        <v>564</v>
      </c>
      <c r="D41" s="1219"/>
      <c r="E41" s="1220"/>
      <c r="F41" s="36">
        <v>0.13</v>
      </c>
      <c r="G41" s="37">
        <v>0.24</v>
      </c>
      <c r="H41" s="37">
        <v>0.36</v>
      </c>
      <c r="I41" s="37">
        <v>0.26</v>
      </c>
      <c r="J41" s="38">
        <v>0.47</v>
      </c>
      <c r="K41" s="22"/>
      <c r="L41" s="22"/>
      <c r="M41" s="22"/>
      <c r="N41" s="22"/>
      <c r="O41" s="22"/>
      <c r="P41" s="22"/>
    </row>
    <row r="42" spans="1:16" ht="39" customHeight="1">
      <c r="A42" s="22"/>
      <c r="B42" s="39"/>
      <c r="C42" s="1218" t="s">
        <v>565</v>
      </c>
      <c r="D42" s="1219"/>
      <c r="E42" s="1220"/>
      <c r="F42" s="36" t="s">
        <v>510</v>
      </c>
      <c r="G42" s="37" t="s">
        <v>510</v>
      </c>
      <c r="H42" s="37" t="s">
        <v>510</v>
      </c>
      <c r="I42" s="37" t="s">
        <v>510</v>
      </c>
      <c r="J42" s="38" t="s">
        <v>510</v>
      </c>
      <c r="K42" s="22"/>
      <c r="L42" s="22"/>
      <c r="M42" s="22"/>
      <c r="N42" s="22"/>
      <c r="O42" s="22"/>
      <c r="P42" s="22"/>
    </row>
    <row r="43" spans="1:16" ht="39" customHeight="1" thickBot="1">
      <c r="A43" s="22"/>
      <c r="B43" s="40"/>
      <c r="C43" s="1221" t="s">
        <v>566</v>
      </c>
      <c r="D43" s="1222"/>
      <c r="E43" s="1223"/>
      <c r="F43" s="41">
        <v>0.5</v>
      </c>
      <c r="G43" s="42">
        <v>0.33</v>
      </c>
      <c r="H43" s="42">
        <v>0.54</v>
      </c>
      <c r="I43" s="42">
        <v>0.05</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qlZKJxZc4ciLSo+fEKQuTWHLdFXMjKQl9W9ZZtjk67DpRZOnKZ3OTLr+gFxfqD86HPVm6FfelmuB9pSTwxoFA==" saltValue="SjyAhnfc35CxAQ0TVO5R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4" t="s">
        <v>11</v>
      </c>
      <c r="C45" s="1235"/>
      <c r="D45" s="58"/>
      <c r="E45" s="1240" t="s">
        <v>12</v>
      </c>
      <c r="F45" s="1240"/>
      <c r="G45" s="1240"/>
      <c r="H45" s="1240"/>
      <c r="I45" s="1240"/>
      <c r="J45" s="1241"/>
      <c r="K45" s="59">
        <v>403</v>
      </c>
      <c r="L45" s="60">
        <v>367</v>
      </c>
      <c r="M45" s="60">
        <v>348</v>
      </c>
      <c r="N45" s="60">
        <v>419</v>
      </c>
      <c r="O45" s="61">
        <v>568</v>
      </c>
      <c r="P45" s="48"/>
      <c r="Q45" s="48"/>
      <c r="R45" s="48"/>
      <c r="S45" s="48"/>
      <c r="T45" s="48"/>
      <c r="U45" s="48"/>
    </row>
    <row r="46" spans="1:21" ht="30.75" customHeight="1">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c r="A47" s="48"/>
      <c r="B47" s="1236"/>
      <c r="C47" s="1237"/>
      <c r="D47" s="62"/>
      <c r="E47" s="1228" t="s">
        <v>14</v>
      </c>
      <c r="F47" s="1228"/>
      <c r="G47" s="1228"/>
      <c r="H47" s="1228"/>
      <c r="I47" s="1228"/>
      <c r="J47" s="1229"/>
      <c r="K47" s="63" t="s">
        <v>510</v>
      </c>
      <c r="L47" s="64">
        <v>0</v>
      </c>
      <c r="M47" s="64">
        <v>0</v>
      </c>
      <c r="N47" s="64">
        <v>0</v>
      </c>
      <c r="O47" s="65">
        <v>0</v>
      </c>
      <c r="P47" s="48"/>
      <c r="Q47" s="48"/>
      <c r="R47" s="48"/>
      <c r="S47" s="48"/>
      <c r="T47" s="48"/>
      <c r="U47" s="48"/>
    </row>
    <row r="48" spans="1:21" ht="30.75" customHeight="1">
      <c r="A48" s="48"/>
      <c r="B48" s="1236"/>
      <c r="C48" s="1237"/>
      <c r="D48" s="62"/>
      <c r="E48" s="1228" t="s">
        <v>15</v>
      </c>
      <c r="F48" s="1228"/>
      <c r="G48" s="1228"/>
      <c r="H48" s="1228"/>
      <c r="I48" s="1228"/>
      <c r="J48" s="1229"/>
      <c r="K48" s="63">
        <v>323</v>
      </c>
      <c r="L48" s="64">
        <v>325</v>
      </c>
      <c r="M48" s="64">
        <v>324</v>
      </c>
      <c r="N48" s="64">
        <v>325</v>
      </c>
      <c r="O48" s="65">
        <v>338</v>
      </c>
      <c r="P48" s="48"/>
      <c r="Q48" s="48"/>
      <c r="R48" s="48"/>
      <c r="S48" s="48"/>
      <c r="T48" s="48"/>
      <c r="U48" s="48"/>
    </row>
    <row r="49" spans="1:21" ht="30.75" customHeight="1">
      <c r="A49" s="48"/>
      <c r="B49" s="1236"/>
      <c r="C49" s="1237"/>
      <c r="D49" s="62"/>
      <c r="E49" s="1228" t="s">
        <v>16</v>
      </c>
      <c r="F49" s="1228"/>
      <c r="G49" s="1228"/>
      <c r="H49" s="1228"/>
      <c r="I49" s="1228"/>
      <c r="J49" s="1229"/>
      <c r="K49" s="63">
        <v>201</v>
      </c>
      <c r="L49" s="64">
        <v>193</v>
      </c>
      <c r="M49" s="64">
        <v>194</v>
      </c>
      <c r="N49" s="64">
        <v>187</v>
      </c>
      <c r="O49" s="65">
        <v>146</v>
      </c>
      <c r="P49" s="48"/>
      <c r="Q49" s="48"/>
      <c r="R49" s="48"/>
      <c r="S49" s="48"/>
      <c r="T49" s="48"/>
      <c r="U49" s="48"/>
    </row>
    <row r="50" spans="1:21" ht="30.75" customHeight="1">
      <c r="A50" s="48"/>
      <c r="B50" s="1236"/>
      <c r="C50" s="1237"/>
      <c r="D50" s="62"/>
      <c r="E50" s="1228" t="s">
        <v>17</v>
      </c>
      <c r="F50" s="1228"/>
      <c r="G50" s="1228"/>
      <c r="H50" s="1228"/>
      <c r="I50" s="1228"/>
      <c r="J50" s="1229"/>
      <c r="K50" s="63">
        <v>17</v>
      </c>
      <c r="L50" s="64">
        <v>17</v>
      </c>
      <c r="M50" s="64" t="s">
        <v>510</v>
      </c>
      <c r="N50" s="64" t="s">
        <v>510</v>
      </c>
      <c r="O50" s="65" t="s">
        <v>510</v>
      </c>
      <c r="P50" s="48"/>
      <c r="Q50" s="48"/>
      <c r="R50" s="48"/>
      <c r="S50" s="48"/>
      <c r="T50" s="48"/>
      <c r="U50" s="48"/>
    </row>
    <row r="51" spans="1:21" ht="30.75" customHeight="1">
      <c r="A51" s="48"/>
      <c r="B51" s="1238"/>
      <c r="C51" s="1239"/>
      <c r="D51" s="66"/>
      <c r="E51" s="1228" t="s">
        <v>18</v>
      </c>
      <c r="F51" s="1228"/>
      <c r="G51" s="1228"/>
      <c r="H51" s="1228"/>
      <c r="I51" s="1228"/>
      <c r="J51" s="1229"/>
      <c r="K51" s="63">
        <v>1</v>
      </c>
      <c r="L51" s="64">
        <v>1</v>
      </c>
      <c r="M51" s="64">
        <v>1</v>
      </c>
      <c r="N51" s="64">
        <v>2</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555</v>
      </c>
      <c r="L52" s="64">
        <v>564</v>
      </c>
      <c r="M52" s="64">
        <v>553</v>
      </c>
      <c r="N52" s="64">
        <v>628</v>
      </c>
      <c r="O52" s="65">
        <v>739</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390</v>
      </c>
      <c r="L53" s="69">
        <v>339</v>
      </c>
      <c r="M53" s="69">
        <v>314</v>
      </c>
      <c r="N53" s="69">
        <v>305</v>
      </c>
      <c r="O53" s="70">
        <v>313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iQCP+pd6OSowzbOkmyGVkLbhr6Qj+z8xRjOOqlg7O6HF2fOSyFdA8ZDYoyNoTzWzHbIzQ5zyAtbpINojHWw9A==" saltValue="kzxomVCnhb9PCHcuawz+4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552</v>
      </c>
      <c r="J40" s="79" t="s">
        <v>553</v>
      </c>
      <c r="K40" s="79" t="s">
        <v>554</v>
      </c>
      <c r="L40" s="79" t="s">
        <v>555</v>
      </c>
      <c r="M40" s="80" t="s">
        <v>556</v>
      </c>
    </row>
    <row r="41" spans="2:13" ht="27.75" customHeight="1">
      <c r="B41" s="1242" t="s">
        <v>24</v>
      </c>
      <c r="C41" s="1243"/>
      <c r="D41" s="81"/>
      <c r="E41" s="1248" t="s">
        <v>25</v>
      </c>
      <c r="F41" s="1248"/>
      <c r="G41" s="1248"/>
      <c r="H41" s="1249"/>
      <c r="I41" s="82">
        <v>4111</v>
      </c>
      <c r="J41" s="83">
        <v>4308</v>
      </c>
      <c r="K41" s="83">
        <v>4939</v>
      </c>
      <c r="L41" s="83">
        <v>5473</v>
      </c>
      <c r="M41" s="84">
        <v>5586</v>
      </c>
    </row>
    <row r="42" spans="2:13" ht="27.75" customHeight="1">
      <c r="B42" s="1244"/>
      <c r="C42" s="1245"/>
      <c r="D42" s="85"/>
      <c r="E42" s="1250" t="s">
        <v>26</v>
      </c>
      <c r="F42" s="1250"/>
      <c r="G42" s="1250"/>
      <c r="H42" s="1251"/>
      <c r="I42" s="86">
        <v>17</v>
      </c>
      <c r="J42" s="87">
        <v>17</v>
      </c>
      <c r="K42" s="87" t="s">
        <v>510</v>
      </c>
      <c r="L42" s="87" t="s">
        <v>510</v>
      </c>
      <c r="M42" s="88" t="s">
        <v>510</v>
      </c>
    </row>
    <row r="43" spans="2:13" ht="27.75" customHeight="1">
      <c r="B43" s="1244"/>
      <c r="C43" s="1245"/>
      <c r="D43" s="85"/>
      <c r="E43" s="1250" t="s">
        <v>27</v>
      </c>
      <c r="F43" s="1250"/>
      <c r="G43" s="1250"/>
      <c r="H43" s="1251"/>
      <c r="I43" s="86">
        <v>4042</v>
      </c>
      <c r="J43" s="87">
        <v>4263</v>
      </c>
      <c r="K43" s="87">
        <v>4425</v>
      </c>
      <c r="L43" s="87">
        <v>4540</v>
      </c>
      <c r="M43" s="88">
        <v>4233</v>
      </c>
    </row>
    <row r="44" spans="2:13" ht="27.75" customHeight="1">
      <c r="B44" s="1244"/>
      <c r="C44" s="1245"/>
      <c r="D44" s="85"/>
      <c r="E44" s="1250" t="s">
        <v>28</v>
      </c>
      <c r="F44" s="1250"/>
      <c r="G44" s="1250"/>
      <c r="H44" s="1251"/>
      <c r="I44" s="86">
        <v>1061</v>
      </c>
      <c r="J44" s="87">
        <v>1185</v>
      </c>
      <c r="K44" s="87">
        <v>1103</v>
      </c>
      <c r="L44" s="87">
        <v>1102</v>
      </c>
      <c r="M44" s="88">
        <v>1033</v>
      </c>
    </row>
    <row r="45" spans="2:13" ht="27.75" customHeight="1">
      <c r="B45" s="1244"/>
      <c r="C45" s="1245"/>
      <c r="D45" s="85"/>
      <c r="E45" s="1250" t="s">
        <v>29</v>
      </c>
      <c r="F45" s="1250"/>
      <c r="G45" s="1250"/>
      <c r="H45" s="1251"/>
      <c r="I45" s="86">
        <v>1481</v>
      </c>
      <c r="J45" s="87">
        <v>1417</v>
      </c>
      <c r="K45" s="87">
        <v>1335</v>
      </c>
      <c r="L45" s="87">
        <v>1359</v>
      </c>
      <c r="M45" s="88">
        <v>1405</v>
      </c>
    </row>
    <row r="46" spans="2:13" ht="27.75" customHeight="1">
      <c r="B46" s="1244"/>
      <c r="C46" s="1245"/>
      <c r="D46" s="89"/>
      <c r="E46" s="1250" t="s">
        <v>30</v>
      </c>
      <c r="F46" s="1250"/>
      <c r="G46" s="1250"/>
      <c r="H46" s="1251"/>
      <c r="I46" s="86" t="s">
        <v>510</v>
      </c>
      <c r="J46" s="87">
        <v>2</v>
      </c>
      <c r="K46" s="87">
        <v>21</v>
      </c>
      <c r="L46" s="87">
        <v>2</v>
      </c>
      <c r="M46" s="88">
        <v>1</v>
      </c>
    </row>
    <row r="47" spans="2:13" ht="27.75" customHeight="1">
      <c r="B47" s="1244"/>
      <c r="C47" s="1245"/>
      <c r="D47" s="90"/>
      <c r="E47" s="1252" t="s">
        <v>31</v>
      </c>
      <c r="F47" s="1253"/>
      <c r="G47" s="1253"/>
      <c r="H47" s="1254"/>
      <c r="I47" s="86" t="s">
        <v>510</v>
      </c>
      <c r="J47" s="87" t="s">
        <v>510</v>
      </c>
      <c r="K47" s="87" t="s">
        <v>510</v>
      </c>
      <c r="L47" s="87" t="s">
        <v>510</v>
      </c>
      <c r="M47" s="88" t="s">
        <v>510</v>
      </c>
    </row>
    <row r="48" spans="2:13" ht="27.75" customHeight="1">
      <c r="B48" s="1244"/>
      <c r="C48" s="1245"/>
      <c r="D48" s="85"/>
      <c r="E48" s="1250" t="s">
        <v>32</v>
      </c>
      <c r="F48" s="1250"/>
      <c r="G48" s="1250"/>
      <c r="H48" s="1251"/>
      <c r="I48" s="86" t="s">
        <v>510</v>
      </c>
      <c r="J48" s="87" t="s">
        <v>510</v>
      </c>
      <c r="K48" s="87" t="s">
        <v>510</v>
      </c>
      <c r="L48" s="87" t="s">
        <v>510</v>
      </c>
      <c r="M48" s="88" t="s">
        <v>510</v>
      </c>
    </row>
    <row r="49" spans="2:13" ht="27.75" customHeight="1">
      <c r="B49" s="1246"/>
      <c r="C49" s="1247"/>
      <c r="D49" s="85"/>
      <c r="E49" s="1250" t="s">
        <v>33</v>
      </c>
      <c r="F49" s="1250"/>
      <c r="G49" s="1250"/>
      <c r="H49" s="1251"/>
      <c r="I49" s="86" t="s">
        <v>510</v>
      </c>
      <c r="J49" s="87" t="s">
        <v>510</v>
      </c>
      <c r="K49" s="87" t="s">
        <v>510</v>
      </c>
      <c r="L49" s="87" t="s">
        <v>510</v>
      </c>
      <c r="M49" s="88" t="s">
        <v>510</v>
      </c>
    </row>
    <row r="50" spans="2:13" ht="27.75" customHeight="1">
      <c r="B50" s="1255" t="s">
        <v>34</v>
      </c>
      <c r="C50" s="1256"/>
      <c r="D50" s="91"/>
      <c r="E50" s="1250" t="s">
        <v>35</v>
      </c>
      <c r="F50" s="1250"/>
      <c r="G50" s="1250"/>
      <c r="H50" s="1251"/>
      <c r="I50" s="86">
        <v>2075</v>
      </c>
      <c r="J50" s="87">
        <v>2158</v>
      </c>
      <c r="K50" s="87">
        <v>1861</v>
      </c>
      <c r="L50" s="87">
        <v>1531</v>
      </c>
      <c r="M50" s="88">
        <v>1835</v>
      </c>
    </row>
    <row r="51" spans="2:13" ht="27.75" customHeight="1">
      <c r="B51" s="1244"/>
      <c r="C51" s="1245"/>
      <c r="D51" s="85"/>
      <c r="E51" s="1250" t="s">
        <v>36</v>
      </c>
      <c r="F51" s="1250"/>
      <c r="G51" s="1250"/>
      <c r="H51" s="1251"/>
      <c r="I51" s="86">
        <v>3</v>
      </c>
      <c r="J51" s="87">
        <v>3</v>
      </c>
      <c r="K51" s="87">
        <v>304</v>
      </c>
      <c r="L51" s="87">
        <v>660</v>
      </c>
      <c r="M51" s="88">
        <v>632</v>
      </c>
    </row>
    <row r="52" spans="2:13" ht="27.75" customHeight="1">
      <c r="B52" s="1246"/>
      <c r="C52" s="1247"/>
      <c r="D52" s="85"/>
      <c r="E52" s="1250" t="s">
        <v>37</v>
      </c>
      <c r="F52" s="1250"/>
      <c r="G52" s="1250"/>
      <c r="H52" s="1251"/>
      <c r="I52" s="86">
        <v>6320</v>
      </c>
      <c r="J52" s="87">
        <v>6355</v>
      </c>
      <c r="K52" s="87">
        <v>6401</v>
      </c>
      <c r="L52" s="87">
        <v>6404</v>
      </c>
      <c r="M52" s="88">
        <v>6251</v>
      </c>
    </row>
    <row r="53" spans="2:13" ht="27.75" customHeight="1" thickBot="1">
      <c r="B53" s="1257" t="s">
        <v>38</v>
      </c>
      <c r="C53" s="1258"/>
      <c r="D53" s="92"/>
      <c r="E53" s="1259" t="s">
        <v>39</v>
      </c>
      <c r="F53" s="1259"/>
      <c r="G53" s="1259"/>
      <c r="H53" s="1260"/>
      <c r="I53" s="93">
        <v>2314</v>
      </c>
      <c r="J53" s="94">
        <v>2677</v>
      </c>
      <c r="K53" s="94">
        <v>3258</v>
      </c>
      <c r="L53" s="94">
        <v>3880</v>
      </c>
      <c r="M53" s="95">
        <v>3540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z8tlp53vrpKjnIX4iMMso5A4DC6ohSrTkfXLSLsBZvVhQcjSXryRawqpZ3CKF/HMVGrniNRkQUA7JDfnXVfCQ==" saltValue="p7M16/lQu77u7bob3uX3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554</v>
      </c>
      <c r="G54" s="104" t="s">
        <v>555</v>
      </c>
      <c r="H54" s="105" t="s">
        <v>556</v>
      </c>
    </row>
    <row r="55" spans="2:8" ht="52.5" customHeight="1">
      <c r="B55" s="106"/>
      <c r="C55" s="1269" t="s">
        <v>42</v>
      </c>
      <c r="D55" s="1269"/>
      <c r="E55" s="1270"/>
      <c r="F55" s="107">
        <v>528</v>
      </c>
      <c r="G55" s="107">
        <v>726</v>
      </c>
      <c r="H55" s="108">
        <v>927</v>
      </c>
    </row>
    <row r="56" spans="2:8" ht="52.5" customHeight="1">
      <c r="B56" s="109"/>
      <c r="C56" s="1271" t="s">
        <v>43</v>
      </c>
      <c r="D56" s="1271"/>
      <c r="E56" s="1272"/>
      <c r="F56" s="110">
        <v>54</v>
      </c>
      <c r="G56" s="110">
        <v>54</v>
      </c>
      <c r="H56" s="111">
        <v>54</v>
      </c>
    </row>
    <row r="57" spans="2:8" ht="53.25" customHeight="1">
      <c r="B57" s="109"/>
      <c r="C57" s="1273" t="s">
        <v>44</v>
      </c>
      <c r="D57" s="1273"/>
      <c r="E57" s="1274"/>
      <c r="F57" s="112">
        <v>3436</v>
      </c>
      <c r="G57" s="112">
        <v>2019</v>
      </c>
      <c r="H57" s="113">
        <v>2379</v>
      </c>
    </row>
    <row r="58" spans="2:8" ht="45.75" customHeight="1">
      <c r="B58" s="114"/>
      <c r="C58" s="1261" t="s">
        <v>574</v>
      </c>
      <c r="D58" s="1262"/>
      <c r="E58" s="1263"/>
      <c r="F58" s="115"/>
      <c r="G58" s="115">
        <v>329</v>
      </c>
      <c r="H58" s="116">
        <v>554</v>
      </c>
    </row>
    <row r="59" spans="2:8" ht="45.75" customHeight="1">
      <c r="B59" s="114"/>
      <c r="C59" s="1261" t="s">
        <v>578</v>
      </c>
      <c r="D59" s="1262"/>
      <c r="E59" s="1263"/>
      <c r="F59" s="115"/>
      <c r="G59" s="115">
        <v>573</v>
      </c>
      <c r="H59" s="116">
        <v>527</v>
      </c>
    </row>
    <row r="60" spans="2:8" ht="45.75" customHeight="1">
      <c r="B60" s="114"/>
      <c r="C60" s="1261" t="s">
        <v>575</v>
      </c>
      <c r="D60" s="1262"/>
      <c r="E60" s="1263"/>
      <c r="F60" s="115"/>
      <c r="G60" s="115">
        <v>393</v>
      </c>
      <c r="H60" s="116">
        <v>379</v>
      </c>
    </row>
    <row r="61" spans="2:8" ht="45.75" customHeight="1">
      <c r="B61" s="114"/>
      <c r="C61" s="1261" t="s">
        <v>576</v>
      </c>
      <c r="D61" s="1262"/>
      <c r="E61" s="1263"/>
      <c r="F61" s="115"/>
      <c r="G61" s="115">
        <v>200</v>
      </c>
      <c r="H61" s="116">
        <v>200</v>
      </c>
    </row>
    <row r="62" spans="2:8" ht="45.75" customHeight="1" thickBot="1">
      <c r="B62" s="117"/>
      <c r="C62" s="1264" t="s">
        <v>577</v>
      </c>
      <c r="D62" s="1265"/>
      <c r="E62" s="1266"/>
      <c r="F62" s="118"/>
      <c r="G62" s="118">
        <v>198</v>
      </c>
      <c r="H62" s="119">
        <v>198</v>
      </c>
    </row>
    <row r="63" spans="2:8" ht="52.5" customHeight="1" thickBot="1">
      <c r="B63" s="120"/>
      <c r="C63" s="1267" t="s">
        <v>45</v>
      </c>
      <c r="D63" s="1267"/>
      <c r="E63" s="1268"/>
      <c r="F63" s="121">
        <v>4018</v>
      </c>
      <c r="G63" s="121">
        <v>2800</v>
      </c>
      <c r="H63" s="122">
        <v>3361</v>
      </c>
    </row>
    <row r="64" spans="2:8" ht="15" customHeight="1"/>
    <row r="65" ht="0" hidden="1" customHeight="1"/>
    <row r="66" ht="0" hidden="1" customHeight="1"/>
  </sheetData>
  <sheetProtection algorithmName="SHA-512" hashValue="2bxZVSulOprY7/XTuf+PjA+fXXCMjnxQPFJCKPaI+PHUG/I4fDsGKrZNhA2nyVWp5SmkQQa08o2zd2caNhL3Qg==" saltValue="VXCjC+zG+Ji8JpHL05RY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592</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593</v>
      </c>
      <c r="AO51" s="1280"/>
      <c r="AP51" s="1280"/>
      <c r="AQ51" s="1280"/>
      <c r="AR51" s="1280"/>
      <c r="AS51" s="1280"/>
      <c r="AT51" s="1280"/>
      <c r="AU51" s="1280"/>
      <c r="AV51" s="1280"/>
      <c r="AW51" s="1280"/>
      <c r="AX51" s="1280"/>
      <c r="AY51" s="1280"/>
      <c r="AZ51" s="1280"/>
      <c r="BA51" s="1280"/>
      <c r="BB51" s="1280" t="s">
        <v>594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92"/>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92"/>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596</v>
      </c>
      <c r="AO55" s="1281"/>
      <c r="AP55" s="1281"/>
      <c r="AQ55" s="1281"/>
      <c r="AR55" s="1281"/>
      <c r="AS55" s="1281"/>
      <c r="AT55" s="1281"/>
      <c r="AU55" s="1281"/>
      <c r="AV55" s="1281"/>
      <c r="AW55" s="1281"/>
      <c r="AX55" s="1281"/>
      <c r="AY55" s="1281"/>
      <c r="AZ55" s="1281"/>
      <c r="BA55" s="1281"/>
      <c r="BB55" s="1280" t="s">
        <v>594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92"/>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92"/>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597</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592</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c r="B73" s="374"/>
      <c r="G73" s="1293"/>
      <c r="H73" s="1293"/>
      <c r="I73" s="1293"/>
      <c r="J73" s="1293"/>
      <c r="K73" s="1276"/>
      <c r="L73" s="1276"/>
      <c r="M73" s="1276"/>
      <c r="N73" s="1276"/>
      <c r="AM73" s="383"/>
      <c r="AN73" s="1280" t="s">
        <v>593</v>
      </c>
      <c r="AO73" s="1280"/>
      <c r="AP73" s="1280"/>
      <c r="AQ73" s="1280"/>
      <c r="AR73" s="1280"/>
      <c r="AS73" s="1280"/>
      <c r="AT73" s="1280"/>
      <c r="AU73" s="1280"/>
      <c r="AV73" s="1280"/>
      <c r="AW73" s="1280"/>
      <c r="AX73" s="1280"/>
      <c r="AY73" s="1280"/>
      <c r="AZ73" s="1280"/>
      <c r="BA73" s="1280"/>
      <c r="BB73" s="1280" t="s">
        <v>594</v>
      </c>
      <c r="BC73" s="1280"/>
      <c r="BD73" s="1280"/>
      <c r="BE73" s="1280"/>
      <c r="BF73" s="1280"/>
      <c r="BG73" s="1280"/>
      <c r="BH73" s="1280"/>
      <c r="BI73" s="1280"/>
      <c r="BJ73" s="1280"/>
      <c r="BK73" s="1280"/>
      <c r="BL73" s="1280"/>
      <c r="BM73" s="1280"/>
      <c r="BN73" s="1280"/>
      <c r="BO73" s="1280"/>
      <c r="BP73" s="1277">
        <v>71.900000000000006</v>
      </c>
      <c r="BQ73" s="1277"/>
      <c r="BR73" s="1277"/>
      <c r="BS73" s="1277"/>
      <c r="BT73" s="1277"/>
      <c r="BU73" s="1277"/>
      <c r="BV73" s="1277"/>
      <c r="BW73" s="1277"/>
      <c r="BX73" s="1277">
        <v>85.2</v>
      </c>
      <c r="BY73" s="1277"/>
      <c r="BZ73" s="1277"/>
      <c r="CA73" s="1277"/>
      <c r="CB73" s="1277"/>
      <c r="CC73" s="1277"/>
      <c r="CD73" s="1277"/>
      <c r="CE73" s="1277"/>
      <c r="CF73" s="1277">
        <v>99.6</v>
      </c>
      <c r="CG73" s="1277"/>
      <c r="CH73" s="1277"/>
      <c r="CI73" s="1277"/>
      <c r="CJ73" s="1277"/>
      <c r="CK73" s="1277"/>
      <c r="CL73" s="1277"/>
      <c r="CM73" s="1277"/>
      <c r="CN73" s="1277">
        <v>117.4</v>
      </c>
      <c r="CO73" s="1277"/>
      <c r="CP73" s="1277"/>
      <c r="CQ73" s="1277"/>
      <c r="CR73" s="1277"/>
      <c r="CS73" s="1277"/>
      <c r="CT73" s="1277"/>
      <c r="CU73" s="1277"/>
      <c r="CV73" s="1277">
        <v>106</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598</v>
      </c>
      <c r="BC75" s="1280"/>
      <c r="BD75" s="1280"/>
      <c r="BE75" s="1280"/>
      <c r="BF75" s="1280"/>
      <c r="BG75" s="1280"/>
      <c r="BH75" s="1280"/>
      <c r="BI75" s="1280"/>
      <c r="BJ75" s="1280"/>
      <c r="BK75" s="1280"/>
      <c r="BL75" s="1280"/>
      <c r="BM75" s="1280"/>
      <c r="BN75" s="1280"/>
      <c r="BO75" s="1280"/>
      <c r="BP75" s="1277">
        <v>12.8</v>
      </c>
      <c r="BQ75" s="1277"/>
      <c r="BR75" s="1277"/>
      <c r="BS75" s="1277"/>
      <c r="BT75" s="1277"/>
      <c r="BU75" s="1277"/>
      <c r="BV75" s="1277"/>
      <c r="BW75" s="1277"/>
      <c r="BX75" s="1277">
        <v>11.7</v>
      </c>
      <c r="BY75" s="1277"/>
      <c r="BZ75" s="1277"/>
      <c r="CA75" s="1277"/>
      <c r="CB75" s="1277"/>
      <c r="CC75" s="1277"/>
      <c r="CD75" s="1277"/>
      <c r="CE75" s="1277"/>
      <c r="CF75" s="1277">
        <v>10.8</v>
      </c>
      <c r="CG75" s="1277"/>
      <c r="CH75" s="1277"/>
      <c r="CI75" s="1277"/>
      <c r="CJ75" s="1277"/>
      <c r="CK75" s="1277"/>
      <c r="CL75" s="1277"/>
      <c r="CM75" s="1277"/>
      <c r="CN75" s="1277">
        <v>9.8000000000000007</v>
      </c>
      <c r="CO75" s="1277"/>
      <c r="CP75" s="1277"/>
      <c r="CQ75" s="1277"/>
      <c r="CR75" s="1277"/>
      <c r="CS75" s="1277"/>
      <c r="CT75" s="1277"/>
      <c r="CU75" s="1277"/>
      <c r="CV75" s="1277">
        <v>9.3000000000000007</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596</v>
      </c>
      <c r="AO77" s="1281"/>
      <c r="AP77" s="1281"/>
      <c r="AQ77" s="1281"/>
      <c r="AR77" s="1281"/>
      <c r="AS77" s="1281"/>
      <c r="AT77" s="1281"/>
      <c r="AU77" s="1281"/>
      <c r="AV77" s="1281"/>
      <c r="AW77" s="1281"/>
      <c r="AX77" s="1281"/>
      <c r="AY77" s="1281"/>
      <c r="AZ77" s="1281"/>
      <c r="BA77" s="1281"/>
      <c r="BB77" s="1280" t="s">
        <v>594</v>
      </c>
      <c r="BC77" s="1280"/>
      <c r="BD77" s="1280"/>
      <c r="BE77" s="1280"/>
      <c r="BF77" s="1280"/>
      <c r="BG77" s="1280"/>
      <c r="BH77" s="1280"/>
      <c r="BI77" s="1280"/>
      <c r="BJ77" s="1280"/>
      <c r="BK77" s="1280"/>
      <c r="BL77" s="1280"/>
      <c r="BM77" s="1280"/>
      <c r="BN77" s="1280"/>
      <c r="BO77" s="1280"/>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27</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598</v>
      </c>
      <c r="BC79" s="1280"/>
      <c r="BD79" s="1280"/>
      <c r="BE79" s="1280"/>
      <c r="BF79" s="1280"/>
      <c r="BG79" s="1280"/>
      <c r="BH79" s="1280"/>
      <c r="BI79" s="1280"/>
      <c r="BJ79" s="1280"/>
      <c r="BK79" s="1280"/>
      <c r="BL79" s="1280"/>
      <c r="BM79" s="1280"/>
      <c r="BN79" s="1280"/>
      <c r="BO79" s="1280"/>
      <c r="BP79" s="1277">
        <v>10.1</v>
      </c>
      <c r="BQ79" s="1277"/>
      <c r="BR79" s="1277"/>
      <c r="BS79" s="1277"/>
      <c r="BT79" s="1277"/>
      <c r="BU79" s="1277"/>
      <c r="BV79" s="1277"/>
      <c r="BW79" s="1277"/>
      <c r="BX79" s="1277">
        <v>9.1</v>
      </c>
      <c r="BY79" s="1277"/>
      <c r="BZ79" s="1277"/>
      <c r="CA79" s="1277"/>
      <c r="CB79" s="1277"/>
      <c r="CC79" s="1277"/>
      <c r="CD79" s="1277"/>
      <c r="CE79" s="1277"/>
      <c r="CF79" s="1277">
        <v>8.6999999999999993</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N1yGFV0vsna6vqN+RTTxB9JpOmUe8C3xeKGEgsL+k7wFaYw7fwiS91g/uvvz0/nlDApY6P1JtNJM2Alm+FzBA==" saltValue="eSOmCecY6Elhp91+xBQwX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5ASv0PPTnk1UZcUoglz/+OSUwp13oMi5y7+kVyPPg+YckmemjMxENT/U32zUwfMPhs3ys+zDySabp7A3EObow==" saltValue="jxTSL2ZXbXEvfYAXLWpu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oe0p8/4YLjn0VI/kEDWCwrM5exMMBSFIWhvxqYCZ00eyq+9FKEYsDgz5gogPNje5lpRVi+BcDDO3R9mu2O+0g==" saltValue="y8hRAjPCEB/tahv+cuGp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549</v>
      </c>
      <c r="G2" s="136"/>
      <c r="H2" s="137"/>
    </row>
    <row r="3" spans="1:8">
      <c r="A3" s="133" t="s">
        <v>542</v>
      </c>
      <c r="B3" s="138"/>
      <c r="C3" s="139"/>
      <c r="D3" s="140">
        <v>182196</v>
      </c>
      <c r="E3" s="141"/>
      <c r="F3" s="142">
        <v>82748</v>
      </c>
      <c r="G3" s="143"/>
      <c r="H3" s="144"/>
    </row>
    <row r="4" spans="1:8">
      <c r="A4" s="145"/>
      <c r="B4" s="146"/>
      <c r="C4" s="147"/>
      <c r="D4" s="148">
        <v>112012</v>
      </c>
      <c r="E4" s="149"/>
      <c r="F4" s="150">
        <v>44732</v>
      </c>
      <c r="G4" s="151"/>
      <c r="H4" s="152"/>
    </row>
    <row r="5" spans="1:8">
      <c r="A5" s="133" t="s">
        <v>544</v>
      </c>
      <c r="B5" s="138"/>
      <c r="C5" s="139"/>
      <c r="D5" s="140">
        <v>121170</v>
      </c>
      <c r="E5" s="141"/>
      <c r="F5" s="142">
        <v>91837</v>
      </c>
      <c r="G5" s="143"/>
      <c r="H5" s="144"/>
    </row>
    <row r="6" spans="1:8">
      <c r="A6" s="145"/>
      <c r="B6" s="146"/>
      <c r="C6" s="147"/>
      <c r="D6" s="148">
        <v>83444</v>
      </c>
      <c r="E6" s="149"/>
      <c r="F6" s="150">
        <v>54439</v>
      </c>
      <c r="G6" s="151"/>
      <c r="H6" s="152"/>
    </row>
    <row r="7" spans="1:8">
      <c r="A7" s="133" t="s">
        <v>545</v>
      </c>
      <c r="B7" s="138"/>
      <c r="C7" s="139"/>
      <c r="D7" s="140">
        <v>267973</v>
      </c>
      <c r="E7" s="141"/>
      <c r="F7" s="142">
        <v>109920</v>
      </c>
      <c r="G7" s="143"/>
      <c r="H7" s="144"/>
    </row>
    <row r="8" spans="1:8">
      <c r="A8" s="145"/>
      <c r="B8" s="146"/>
      <c r="C8" s="147"/>
      <c r="D8" s="148">
        <v>214488</v>
      </c>
      <c r="E8" s="149"/>
      <c r="F8" s="150">
        <v>62739</v>
      </c>
      <c r="G8" s="151"/>
      <c r="H8" s="152"/>
    </row>
    <row r="9" spans="1:8">
      <c r="A9" s="133" t="s">
        <v>546</v>
      </c>
      <c r="B9" s="138"/>
      <c r="C9" s="139"/>
      <c r="D9" s="140">
        <v>375497</v>
      </c>
      <c r="E9" s="141"/>
      <c r="F9" s="142">
        <v>119882</v>
      </c>
      <c r="G9" s="143"/>
      <c r="H9" s="144"/>
    </row>
    <row r="10" spans="1:8">
      <c r="A10" s="145"/>
      <c r="B10" s="146"/>
      <c r="C10" s="147"/>
      <c r="D10" s="148">
        <v>230281</v>
      </c>
      <c r="E10" s="149"/>
      <c r="F10" s="150">
        <v>66481</v>
      </c>
      <c r="G10" s="151"/>
      <c r="H10" s="152"/>
    </row>
    <row r="11" spans="1:8">
      <c r="A11" s="133" t="s">
        <v>547</v>
      </c>
      <c r="B11" s="138"/>
      <c r="C11" s="139"/>
      <c r="D11" s="140">
        <v>231611</v>
      </c>
      <c r="E11" s="141"/>
      <c r="F11" s="142">
        <v>116162</v>
      </c>
      <c r="G11" s="143"/>
      <c r="H11" s="144"/>
    </row>
    <row r="12" spans="1:8">
      <c r="A12" s="145"/>
      <c r="B12" s="146"/>
      <c r="C12" s="153"/>
      <c r="D12" s="148">
        <v>131975</v>
      </c>
      <c r="E12" s="149"/>
      <c r="F12" s="150">
        <v>61562</v>
      </c>
      <c r="G12" s="151"/>
      <c r="H12" s="152"/>
    </row>
    <row r="13" spans="1:8">
      <c r="A13" s="133"/>
      <c r="B13" s="138"/>
      <c r="C13" s="154"/>
      <c r="D13" s="155">
        <v>235689</v>
      </c>
      <c r="E13" s="156"/>
      <c r="F13" s="157">
        <v>104110</v>
      </c>
      <c r="G13" s="158"/>
      <c r="H13" s="144"/>
    </row>
    <row r="14" spans="1:8">
      <c r="A14" s="145"/>
      <c r="B14" s="146"/>
      <c r="C14" s="147"/>
      <c r="D14" s="148">
        <v>154440</v>
      </c>
      <c r="E14" s="149"/>
      <c r="F14" s="150">
        <v>57991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7.75</v>
      </c>
      <c r="C19" s="159">
        <f>ROUND(VALUE(SUBSTITUTE(実質収支比率等に係る経年分析!G$48,"▲","-")),2)</f>
        <v>9.19</v>
      </c>
      <c r="D19" s="159">
        <f>ROUND(VALUE(SUBSTITUTE(実質収支比率等に係る経年分析!H$48,"▲","-")),2)</f>
        <v>10.39</v>
      </c>
      <c r="E19" s="159">
        <f>ROUND(VALUE(SUBSTITUTE(実質収支比率等に係る経年分析!I$48,"▲","-")),2)</f>
        <v>10.39</v>
      </c>
      <c r="F19" s="159">
        <f>ROUND(VALUE(SUBSTITUTE(実質収支比率等に係る経年分析!J$48,"▲","-")),2)</f>
        <v>13.57</v>
      </c>
    </row>
    <row r="20" spans="1:11">
      <c r="A20" s="159" t="s">
        <v>49</v>
      </c>
      <c r="B20" s="159">
        <f>ROUND(VALUE(SUBSTITUTE(実質収支比率等に係る経年分析!F$47,"▲","-")),2)</f>
        <v>12.66</v>
      </c>
      <c r="C20" s="159">
        <f>ROUND(VALUE(SUBSTITUTE(実質収支比率等に係る経年分析!G$47,"▲","-")),2)</f>
        <v>14.23</v>
      </c>
      <c r="D20" s="159">
        <f>ROUND(VALUE(SUBSTITUTE(実質収支比率等に係る経年分析!H$47,"▲","-")),2)</f>
        <v>13.8</v>
      </c>
      <c r="E20" s="159">
        <f>ROUND(VALUE(SUBSTITUTE(実質収支比率等に係る経年分析!I$47,"▲","-")),2)</f>
        <v>18.809999999999999</v>
      </c>
      <c r="F20" s="159">
        <f>ROUND(VALUE(SUBSTITUTE(実質収支比率等に係る経年分析!J$47,"▲","-")),2)</f>
        <v>23.88</v>
      </c>
    </row>
    <row r="21" spans="1:11">
      <c r="A21" s="159" t="s">
        <v>50</v>
      </c>
      <c r="B21" s="159">
        <f>IF(ISNUMBER(VALUE(SUBSTITUTE(実質収支比率等に係る経年分析!F$49,"▲","-"))),ROUND(VALUE(SUBSTITUTE(実質収支比率等に係る経年分析!F$49,"▲","-")),2),NA())</f>
        <v>2.69</v>
      </c>
      <c r="C21" s="159">
        <f>IF(ISNUMBER(VALUE(SUBSTITUTE(実質収支比率等に係る経年分析!G$49,"▲","-"))),ROUND(VALUE(SUBSTITUTE(実質収支比率等に係る経年分析!G$49,"▲","-")),2),NA())</f>
        <v>2.68</v>
      </c>
      <c r="D21" s="159">
        <f>IF(ISNUMBER(VALUE(SUBSTITUTE(実質収支比率等に係る経年分析!H$49,"▲","-"))),ROUND(VALUE(SUBSTITUTE(実質収支比率等に係る経年分析!H$49,"▲","-")),2),NA())</f>
        <v>1.49</v>
      </c>
      <c r="E21" s="159">
        <f>IF(ISNUMBER(VALUE(SUBSTITUTE(実質収支比率等に係る経年分析!I$49,"▲","-"))),ROUND(VALUE(SUBSTITUTE(実質収支比率等に係る経年分析!I$49,"▲","-")),2),NA())</f>
        <v>5.26</v>
      </c>
      <c r="F21" s="159">
        <f>IF(ISNUMBER(VALUE(SUBSTITUTE(実質収支比率等に係る経年分析!J$49,"▲","-"))),ROUND(VALUE(SUBSTITUTE(実質収支比率等に係る経年分析!J$49,"▲","-")),2),NA())</f>
        <v>8.4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0.54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7.0000000000000007E-2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0.36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0.47</v>
      </c>
    </row>
    <row r="30" spans="1:11">
      <c r="A30" s="160" t="str">
        <f>IF(連結実質赤字比率に係る赤字・黒字の構成分析!C$40="",NA(),連結実質赤字比率に係る赤字・黒字の構成分析!C$40)</f>
        <v>道路用地取得事業特別会計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1.53</v>
      </c>
    </row>
    <row r="31" spans="1:11">
      <c r="A31" s="160" t="str">
        <f>IF(連結実質赤字比率に係る赤字・黒字の構成分析!C$39="",NA(),連結実質赤字比率に係る赤字・黒字の構成分析!C$39)</f>
        <v>介護保険事業特別会計（介護保険事業勘定）</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1.1399999999999999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1.65</v>
      </c>
    </row>
    <row r="32" spans="1:11">
      <c r="A32" s="160" t="str">
        <f>IF(連結実質赤字比率に係る赤字・黒字の構成分析!C$38="",NA(),連結実質赤字比率に係る赤字・黒字の構成分析!C$38)</f>
        <v>産業団地事業特別会計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6.39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2.09</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2.29</v>
      </c>
    </row>
    <row r="34" spans="1:16">
      <c r="A34" s="160" t="str">
        <f>IF(連結実質赤字比率に係る赤字・黒字の構成分析!C$36="",NA(),連結実質赤字比率に係る赤字・黒字の構成分析!C$36)</f>
        <v>住宅団地事業特別会計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5.51</v>
      </c>
    </row>
    <row r="35" spans="1:16">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10.210000000000001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10.89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10.82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11.15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11.39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10.38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11.98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555</v>
      </c>
      <c r="E42" s="161"/>
      <c r="F42" s="161"/>
      <c r="G42" s="161">
        <f>'実質公債費比率（分子）の構造'!L$52</f>
        <v>564</v>
      </c>
      <c r="H42" s="161"/>
      <c r="I42" s="161"/>
      <c r="J42" s="161">
        <f>'実質公債費比率（分子）の構造'!M$52</f>
        <v>553</v>
      </c>
      <c r="K42" s="161"/>
      <c r="L42" s="161"/>
      <c r="M42" s="161">
        <f>'実質公債費比率（分子）の構造'!N$52</f>
        <v>628</v>
      </c>
      <c r="N42" s="161"/>
      <c r="O42" s="161"/>
      <c r="P42" s="161">
        <f>'実質公債費比率（分子）の構造'!O$52</f>
        <v>739</v>
      </c>
    </row>
    <row r="43" spans="1:16">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2</v>
      </c>
      <c r="L43" s="161"/>
      <c r="M43" s="161"/>
      <c r="N43" s="161">
        <f>'実質公債費比率（分子）の構造'!O$51</f>
        <v>0</v>
      </c>
      <c r="O43" s="161"/>
      <c r="P43" s="161"/>
    </row>
    <row r="44" spans="1:16">
      <c r="A44" s="161" t="s">
        <v>59</v>
      </c>
      <c r="B44" s="161">
        <f>'実質公債費比率（分子）の構造'!K$50</f>
        <v>17</v>
      </c>
      <c r="C44" s="161"/>
      <c r="D44" s="161"/>
      <c r="E44" s="161">
        <f>'実質公債費比率（分子）の構造'!L$50</f>
        <v>17</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201</v>
      </c>
      <c r="C45" s="161"/>
      <c r="D45" s="161"/>
      <c r="E45" s="161">
        <f>'実質公債費比率（分子）の構造'!L$49</f>
        <v>193</v>
      </c>
      <c r="F45" s="161"/>
      <c r="G45" s="161"/>
      <c r="H45" s="161">
        <f>'実質公債費比率（分子）の構造'!M$49</f>
        <v>194</v>
      </c>
      <c r="I45" s="161"/>
      <c r="J45" s="161"/>
      <c r="K45" s="161">
        <f>'実質公債費比率（分子）の構造'!N$49</f>
        <v>187</v>
      </c>
      <c r="L45" s="161"/>
      <c r="M45" s="161"/>
      <c r="N45" s="161">
        <f>'実質公債費比率（分子）の構造'!O$49</f>
        <v>146</v>
      </c>
      <c r="O45" s="161"/>
      <c r="P45" s="161"/>
    </row>
    <row r="46" spans="1:16">
      <c r="A46" s="161" t="s">
        <v>61</v>
      </c>
      <c r="B46" s="161">
        <f>'実質公債費比率（分子）の構造'!K$48</f>
        <v>323</v>
      </c>
      <c r="C46" s="161"/>
      <c r="D46" s="161"/>
      <c r="E46" s="161">
        <f>'実質公債費比率（分子）の構造'!L$48</f>
        <v>325</v>
      </c>
      <c r="F46" s="161"/>
      <c r="G46" s="161"/>
      <c r="H46" s="161">
        <f>'実質公債費比率（分子）の構造'!M$48</f>
        <v>324</v>
      </c>
      <c r="I46" s="161"/>
      <c r="J46" s="161"/>
      <c r="K46" s="161">
        <f>'実質公債費比率（分子）の構造'!N$48</f>
        <v>325</v>
      </c>
      <c r="L46" s="161"/>
      <c r="M46" s="161"/>
      <c r="N46" s="161">
        <f>'実質公債費比率（分子）の構造'!O$48</f>
        <v>338</v>
      </c>
      <c r="O46" s="161"/>
      <c r="P46" s="161"/>
    </row>
    <row r="47" spans="1:16">
      <c r="A47" s="161" t="s">
        <v>62</v>
      </c>
      <c r="B47" s="161" t="str">
        <f>'実質公債費比率（分子）の構造'!K$47</f>
        <v>-</v>
      </c>
      <c r="C47" s="161"/>
      <c r="D47" s="161"/>
      <c r="E47" s="161">
        <f>'実質公債費比率（分子）の構造'!L$47</f>
        <v>0</v>
      </c>
      <c r="F47" s="161"/>
      <c r="G47" s="161"/>
      <c r="H47" s="161">
        <f>'実質公債費比率（分子）の構造'!M$47</f>
        <v>0</v>
      </c>
      <c r="I47" s="161"/>
      <c r="J47" s="161"/>
      <c r="K47" s="161">
        <f>'実質公債費比率（分子）の構造'!N$47</f>
        <v>0</v>
      </c>
      <c r="L47" s="161"/>
      <c r="M47" s="161"/>
      <c r="N47" s="161">
        <f>'実質公債費比率（分子）の構造'!O$47</f>
        <v>0</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403</v>
      </c>
      <c r="C49" s="161"/>
      <c r="D49" s="161"/>
      <c r="E49" s="161">
        <f>'実質公債費比率（分子）の構造'!L$45</f>
        <v>367</v>
      </c>
      <c r="F49" s="161"/>
      <c r="G49" s="161"/>
      <c r="H49" s="161">
        <f>'実質公債費比率（分子）の構造'!M$45</f>
        <v>348</v>
      </c>
      <c r="I49" s="161"/>
      <c r="J49" s="161"/>
      <c r="K49" s="161">
        <f>'実質公債費比率（分子）の構造'!N$45</f>
        <v>419</v>
      </c>
      <c r="L49" s="161"/>
      <c r="M49" s="161"/>
      <c r="N49" s="161">
        <f>'実質公債費比率（分子）の構造'!O$45</f>
        <v>568</v>
      </c>
      <c r="O49" s="161"/>
      <c r="P49" s="161"/>
    </row>
    <row r="50" spans="1:16">
      <c r="A50" s="161" t="s">
        <v>65</v>
      </c>
      <c r="B50" s="161" t="e">
        <f>NA()</f>
        <v>#N/A</v>
      </c>
      <c r="C50" s="161">
        <f>IF(ISNUMBER('実質公債費比率（分子）の構造'!K$53),'実質公債費比率（分子）の構造'!K$53,NA())</f>
        <v>390</v>
      </c>
      <c r="D50" s="161" t="e">
        <f>NA()</f>
        <v>#N/A</v>
      </c>
      <c r="E50" s="161" t="e">
        <f>NA()</f>
        <v>#N/A</v>
      </c>
      <c r="F50" s="161">
        <f>IF(ISNUMBER('実質公債費比率（分子）の構造'!L$53),'実質公債費比率（分子）の構造'!L$53,NA())</f>
        <v>339</v>
      </c>
      <c r="G50" s="161" t="e">
        <f>NA()</f>
        <v>#N/A</v>
      </c>
      <c r="H50" s="161" t="e">
        <f>NA()</f>
        <v>#N/A</v>
      </c>
      <c r="I50" s="161">
        <f>IF(ISNUMBER('実質公債費比率（分子）の構造'!M$53),'実質公債費比率（分子）の構造'!M$53,NA())</f>
        <v>314</v>
      </c>
      <c r="J50" s="161" t="e">
        <f>NA()</f>
        <v>#N/A</v>
      </c>
      <c r="K50" s="161" t="e">
        <f>NA()</f>
        <v>#N/A</v>
      </c>
      <c r="L50" s="161">
        <f>IF(ISNUMBER('実質公債費比率（分子）の構造'!N$53),'実質公債費比率（分子）の構造'!N$53,NA())</f>
        <v>305</v>
      </c>
      <c r="M50" s="161" t="e">
        <f>NA()</f>
        <v>#N/A</v>
      </c>
      <c r="N50" s="161" t="e">
        <f>NA()</f>
        <v>#N/A</v>
      </c>
      <c r="O50" s="161">
        <f>IF(ISNUMBER('実質公債費比率（分子）の構造'!O$53),'実質公債費比率（分子）の構造'!O$53,NA())</f>
        <v>313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6320</v>
      </c>
      <c r="E56" s="160"/>
      <c r="F56" s="160"/>
      <c r="G56" s="160">
        <f>'将来負担比率（分子）の構造'!J$52</f>
        <v>6355</v>
      </c>
      <c r="H56" s="160"/>
      <c r="I56" s="160"/>
      <c r="J56" s="160">
        <f>'将来負担比率（分子）の構造'!K$52</f>
        <v>6401</v>
      </c>
      <c r="K56" s="160"/>
      <c r="L56" s="160"/>
      <c r="M56" s="160">
        <f>'将来負担比率（分子）の構造'!L$52</f>
        <v>6404</v>
      </c>
      <c r="N56" s="160"/>
      <c r="O56" s="160"/>
      <c r="P56" s="160">
        <f>'将来負担比率（分子）の構造'!M$52</f>
        <v>6251</v>
      </c>
    </row>
    <row r="57" spans="1:16">
      <c r="A57" s="160" t="s">
        <v>36</v>
      </c>
      <c r="B57" s="160"/>
      <c r="C57" s="160"/>
      <c r="D57" s="160">
        <f>'将来負担比率（分子）の構造'!I$51</f>
        <v>3</v>
      </c>
      <c r="E57" s="160"/>
      <c r="F57" s="160"/>
      <c r="G57" s="160">
        <f>'将来負担比率（分子）の構造'!J$51</f>
        <v>3</v>
      </c>
      <c r="H57" s="160"/>
      <c r="I57" s="160"/>
      <c r="J57" s="160">
        <f>'将来負担比率（分子）の構造'!K$51</f>
        <v>304</v>
      </c>
      <c r="K57" s="160"/>
      <c r="L57" s="160"/>
      <c r="M57" s="160">
        <f>'将来負担比率（分子）の構造'!L$51</f>
        <v>660</v>
      </c>
      <c r="N57" s="160"/>
      <c r="O57" s="160"/>
      <c r="P57" s="160">
        <f>'将来負担比率（分子）の構造'!M$51</f>
        <v>632</v>
      </c>
    </row>
    <row r="58" spans="1:16">
      <c r="A58" s="160" t="s">
        <v>35</v>
      </c>
      <c r="B58" s="160"/>
      <c r="C58" s="160"/>
      <c r="D58" s="160">
        <f>'将来負担比率（分子）の構造'!I$50</f>
        <v>2075</v>
      </c>
      <c r="E58" s="160"/>
      <c r="F58" s="160"/>
      <c r="G58" s="160">
        <f>'将来負担比率（分子）の構造'!J$50</f>
        <v>2158</v>
      </c>
      <c r="H58" s="160"/>
      <c r="I58" s="160"/>
      <c r="J58" s="160">
        <f>'将来負担比率（分子）の構造'!K$50</f>
        <v>1861</v>
      </c>
      <c r="K58" s="160"/>
      <c r="L58" s="160"/>
      <c r="M58" s="160">
        <f>'将来負担比率（分子）の構造'!L$50</f>
        <v>1531</v>
      </c>
      <c r="N58" s="160"/>
      <c r="O58" s="160"/>
      <c r="P58" s="160">
        <f>'将来負担比率（分子）の構造'!M$50</f>
        <v>1835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f>'将来負担比率（分子）の構造'!J$46</f>
        <v>2</v>
      </c>
      <c r="F61" s="160"/>
      <c r="G61" s="160"/>
      <c r="H61" s="160">
        <f>'将来負担比率（分子）の構造'!K$46</f>
        <v>21</v>
      </c>
      <c r="I61" s="160"/>
      <c r="J61" s="160"/>
      <c r="K61" s="160">
        <f>'将来負担比率（分子）の構造'!L$46</f>
        <v>2</v>
      </c>
      <c r="L61" s="160"/>
      <c r="M61" s="160"/>
      <c r="N61" s="160">
        <f>'将来負担比率（分子）の構造'!M$46</f>
        <v>1</v>
      </c>
      <c r="O61" s="160"/>
      <c r="P61" s="160"/>
    </row>
    <row r="62" spans="1:16">
      <c r="A62" s="160" t="s">
        <v>29</v>
      </c>
      <c r="B62" s="160">
        <f>'将来負担比率（分子）の構造'!I$45</f>
        <v>1481</v>
      </c>
      <c r="C62" s="160"/>
      <c r="D62" s="160"/>
      <c r="E62" s="160">
        <f>'将来負担比率（分子）の構造'!J$45</f>
        <v>1417</v>
      </c>
      <c r="F62" s="160"/>
      <c r="G62" s="160"/>
      <c r="H62" s="160">
        <f>'将来負担比率（分子）の構造'!K$45</f>
        <v>1335</v>
      </c>
      <c r="I62" s="160"/>
      <c r="J62" s="160"/>
      <c r="K62" s="160">
        <f>'将来負担比率（分子）の構造'!L$45</f>
        <v>1359</v>
      </c>
      <c r="L62" s="160"/>
      <c r="M62" s="160"/>
      <c r="N62" s="160">
        <f>'将来負担比率（分子）の構造'!M$45</f>
        <v>1405</v>
      </c>
      <c r="O62" s="160"/>
      <c r="P62" s="160"/>
    </row>
    <row r="63" spans="1:16">
      <c r="A63" s="160" t="s">
        <v>28</v>
      </c>
      <c r="B63" s="160">
        <f>'将来負担比率（分子）の構造'!I$44</f>
        <v>1061</v>
      </c>
      <c r="C63" s="160"/>
      <c r="D63" s="160"/>
      <c r="E63" s="160">
        <f>'将来負担比率（分子）の構造'!J$44</f>
        <v>1185</v>
      </c>
      <c r="F63" s="160"/>
      <c r="G63" s="160"/>
      <c r="H63" s="160">
        <f>'将来負担比率（分子）の構造'!K$44</f>
        <v>1103</v>
      </c>
      <c r="I63" s="160"/>
      <c r="J63" s="160"/>
      <c r="K63" s="160">
        <f>'将来負担比率（分子）の構造'!L$44</f>
        <v>1102</v>
      </c>
      <c r="L63" s="160"/>
      <c r="M63" s="160"/>
      <c r="N63" s="160">
        <f>'将来負担比率（分子）の構造'!M$44</f>
        <v>1033</v>
      </c>
      <c r="O63" s="160"/>
      <c r="P63" s="160"/>
    </row>
    <row r="64" spans="1:16">
      <c r="A64" s="160" t="s">
        <v>27</v>
      </c>
      <c r="B64" s="160">
        <f>'将来負担比率（分子）の構造'!I$43</f>
        <v>4042</v>
      </c>
      <c r="C64" s="160"/>
      <c r="D64" s="160"/>
      <c r="E64" s="160">
        <f>'将来負担比率（分子）の構造'!J$43</f>
        <v>4263</v>
      </c>
      <c r="F64" s="160"/>
      <c r="G64" s="160"/>
      <c r="H64" s="160">
        <f>'将来負担比率（分子）の構造'!K$43</f>
        <v>4425</v>
      </c>
      <c r="I64" s="160"/>
      <c r="J64" s="160"/>
      <c r="K64" s="160">
        <f>'将来負担比率（分子）の構造'!L$43</f>
        <v>4540</v>
      </c>
      <c r="L64" s="160"/>
      <c r="M64" s="160"/>
      <c r="N64" s="160">
        <f>'将来負担比率（分子）の構造'!M$43</f>
        <v>4233</v>
      </c>
      <c r="O64" s="160"/>
      <c r="P64" s="160"/>
    </row>
    <row r="65" spans="1:16">
      <c r="A65" s="160" t="s">
        <v>26</v>
      </c>
      <c r="B65" s="160">
        <f>'将来負担比率（分子）の構造'!I$42</f>
        <v>17</v>
      </c>
      <c r="C65" s="160"/>
      <c r="D65" s="160"/>
      <c r="E65" s="160">
        <f>'将来負担比率（分子）の構造'!J$42</f>
        <v>17</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4111</v>
      </c>
      <c r="C66" s="160"/>
      <c r="D66" s="160"/>
      <c r="E66" s="160">
        <f>'将来負担比率（分子）の構造'!J$41</f>
        <v>4308</v>
      </c>
      <c r="F66" s="160"/>
      <c r="G66" s="160"/>
      <c r="H66" s="160">
        <f>'将来負担比率（分子）の構造'!K$41</f>
        <v>4939</v>
      </c>
      <c r="I66" s="160"/>
      <c r="J66" s="160"/>
      <c r="K66" s="160">
        <f>'将来負担比率（分子）の構造'!L$41</f>
        <v>5473</v>
      </c>
      <c r="L66" s="160"/>
      <c r="M66" s="160"/>
      <c r="N66" s="160">
        <f>'将来負担比率（分子）の構造'!M$41</f>
        <v>5586</v>
      </c>
      <c r="O66" s="160"/>
      <c r="P66" s="160"/>
    </row>
    <row r="67" spans="1:16">
      <c r="A67" s="160" t="s">
        <v>69</v>
      </c>
      <c r="B67" s="160" t="e">
        <f>NA()</f>
        <v>#N/A</v>
      </c>
      <c r="C67" s="160">
        <f>IF(ISNUMBER('将来負担比率（分子）の構造'!I$53), IF('将来負担比率（分子）の構造'!I$53 &lt; 0, 0, '将来負担比率（分子）の構造'!I$53), NA())</f>
        <v>2314</v>
      </c>
      <c r="D67" s="160" t="e">
        <f>NA()</f>
        <v>#N/A</v>
      </c>
      <c r="E67" s="160" t="e">
        <f>NA()</f>
        <v>#N/A</v>
      </c>
      <c r="F67" s="160">
        <f>IF(ISNUMBER('将来負担比率（分子）の構造'!J$53), IF('将来負担比率（分子）の構造'!J$53 &lt; 0, 0, '将来負担比率（分子）の構造'!J$53), NA())</f>
        <v>2677</v>
      </c>
      <c r="G67" s="160" t="e">
        <f>NA()</f>
        <v>#N/A</v>
      </c>
      <c r="H67" s="160" t="e">
        <f>NA()</f>
        <v>#N/A</v>
      </c>
      <c r="I67" s="160">
        <f>IF(ISNUMBER('将来負担比率（分子）の構造'!K$53), IF('将来負担比率（分子）の構造'!K$53 &lt; 0, 0, '将来負担比率（分子）の構造'!K$53), NA())</f>
        <v>3258</v>
      </c>
      <c r="J67" s="160" t="e">
        <f>NA()</f>
        <v>#N/A</v>
      </c>
      <c r="K67" s="160" t="e">
        <f>NA()</f>
        <v>#N/A</v>
      </c>
      <c r="L67" s="160">
        <f>IF(ISNUMBER('将来負担比率（分子）の構造'!L$53), IF('将来負担比率（分子）の構造'!L$53 &lt; 0, 0, '将来負担比率（分子）の構造'!L$53), NA())</f>
        <v>3880</v>
      </c>
      <c r="M67" s="160" t="e">
        <f>NA()</f>
        <v>#N/A</v>
      </c>
      <c r="N67" s="160" t="e">
        <f>NA()</f>
        <v>#N/A</v>
      </c>
      <c r="O67" s="160">
        <f>IF(ISNUMBER('将来負担比率（分子）の構造'!M$53), IF('将来負担比率（分子）の構造'!M$53 &lt; 0, 0, '将来負担比率（分子）の構造'!M$53), NA())</f>
        <v>3540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528</v>
      </c>
      <c r="C72" s="164">
        <f>基金残高に係る経年分析!G55</f>
        <v>726</v>
      </c>
      <c r="D72" s="164">
        <f>基金残高に係る経年分析!H55</f>
        <v>927</v>
      </c>
    </row>
    <row r="73" spans="1:16">
      <c r="A73" s="163" t="s">
        <v>72</v>
      </c>
      <c r="B73" s="164">
        <f>基金残高に係る経年分析!F56</f>
        <v>54</v>
      </c>
      <c r="C73" s="164">
        <f>基金残高に係る経年分析!G56</f>
        <v>54</v>
      </c>
      <c r="D73" s="164">
        <f>基金残高に係る経年分析!H56</f>
        <v>54</v>
      </c>
    </row>
    <row r="74" spans="1:16">
      <c r="A74" s="163" t="s">
        <v>73</v>
      </c>
      <c r="B74" s="164">
        <f>基金残高に係る経年分析!F57</f>
        <v>3436</v>
      </c>
      <c r="C74" s="164">
        <f>基金残高に係る経年分析!G57</f>
        <v>2019</v>
      </c>
      <c r="D74" s="164">
        <f>基金残高に係る経年分析!H57</f>
        <v>2379</v>
      </c>
    </row>
  </sheetData>
  <sheetProtection algorithmName="SHA-512" hashValue="X1ev5AH04UJzP5UQoujCKUGK9gy+gzTXchduW//H98Yf91hH68vlh5V3YJWkm1vXMjfMcP2GJc5SmnGe/ZTe8w==" saltValue="ZTBDQ31jIBmtTs+x5MuR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2894134</v>
      </c>
      <c r="S5" s="649"/>
      <c r="T5" s="649"/>
      <c r="U5" s="649"/>
      <c r="V5" s="649"/>
      <c r="W5" s="649"/>
      <c r="X5" s="649"/>
      <c r="Y5" s="650"/>
      <c r="Z5" s="651">
        <v>28.8</v>
      </c>
      <c r="AA5" s="651"/>
      <c r="AB5" s="651"/>
      <c r="AC5" s="651"/>
      <c r="AD5" s="652">
        <v>2894134</v>
      </c>
      <c r="AE5" s="652"/>
      <c r="AF5" s="652"/>
      <c r="AG5" s="652"/>
      <c r="AH5" s="652"/>
      <c r="AI5" s="652"/>
      <c r="AJ5" s="652"/>
      <c r="AK5" s="652"/>
      <c r="AL5" s="653">
        <v>74.599999999999994</v>
      </c>
      <c r="AM5" s="654"/>
      <c r="AN5" s="654"/>
      <c r="AO5" s="655"/>
      <c r="AP5" s="645" t="s">
        <v>219</v>
      </c>
      <c r="AQ5" s="646"/>
      <c r="AR5" s="646"/>
      <c r="AS5" s="646"/>
      <c r="AT5" s="646"/>
      <c r="AU5" s="646"/>
      <c r="AV5" s="646"/>
      <c r="AW5" s="646"/>
      <c r="AX5" s="646"/>
      <c r="AY5" s="646"/>
      <c r="AZ5" s="646"/>
      <c r="BA5" s="646"/>
      <c r="BB5" s="646"/>
      <c r="BC5" s="646"/>
      <c r="BD5" s="646"/>
      <c r="BE5" s="646"/>
      <c r="BF5" s="647"/>
      <c r="BG5" s="659">
        <v>2892732</v>
      </c>
      <c r="BH5" s="660"/>
      <c r="BI5" s="660"/>
      <c r="BJ5" s="660"/>
      <c r="BK5" s="660"/>
      <c r="BL5" s="660"/>
      <c r="BM5" s="660"/>
      <c r="BN5" s="661"/>
      <c r="BO5" s="662">
        <v>100</v>
      </c>
      <c r="BP5" s="662"/>
      <c r="BQ5" s="662"/>
      <c r="BR5" s="662"/>
      <c r="BS5" s="663">
        <v>169619</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53351</v>
      </c>
      <c r="S6" s="660"/>
      <c r="T6" s="660"/>
      <c r="U6" s="660"/>
      <c r="V6" s="660"/>
      <c r="W6" s="660"/>
      <c r="X6" s="660"/>
      <c r="Y6" s="661"/>
      <c r="Z6" s="662">
        <v>0.5</v>
      </c>
      <c r="AA6" s="662"/>
      <c r="AB6" s="662"/>
      <c r="AC6" s="662"/>
      <c r="AD6" s="663">
        <v>53351</v>
      </c>
      <c r="AE6" s="663"/>
      <c r="AF6" s="663"/>
      <c r="AG6" s="663"/>
      <c r="AH6" s="663"/>
      <c r="AI6" s="663"/>
      <c r="AJ6" s="663"/>
      <c r="AK6" s="663"/>
      <c r="AL6" s="664">
        <v>1.4</v>
      </c>
      <c r="AM6" s="665"/>
      <c r="AN6" s="665"/>
      <c r="AO6" s="666"/>
      <c r="AP6" s="656" t="s">
        <v>224</v>
      </c>
      <c r="AQ6" s="657"/>
      <c r="AR6" s="657"/>
      <c r="AS6" s="657"/>
      <c r="AT6" s="657"/>
      <c r="AU6" s="657"/>
      <c r="AV6" s="657"/>
      <c r="AW6" s="657"/>
      <c r="AX6" s="657"/>
      <c r="AY6" s="657"/>
      <c r="AZ6" s="657"/>
      <c r="BA6" s="657"/>
      <c r="BB6" s="657"/>
      <c r="BC6" s="657"/>
      <c r="BD6" s="657"/>
      <c r="BE6" s="657"/>
      <c r="BF6" s="658"/>
      <c r="BG6" s="659">
        <v>2892732</v>
      </c>
      <c r="BH6" s="660"/>
      <c r="BI6" s="660"/>
      <c r="BJ6" s="660"/>
      <c r="BK6" s="660"/>
      <c r="BL6" s="660"/>
      <c r="BM6" s="660"/>
      <c r="BN6" s="661"/>
      <c r="BO6" s="662">
        <v>100</v>
      </c>
      <c r="BP6" s="662"/>
      <c r="BQ6" s="662"/>
      <c r="BR6" s="662"/>
      <c r="BS6" s="663">
        <v>169619</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91445</v>
      </c>
      <c r="CS6" s="660"/>
      <c r="CT6" s="660"/>
      <c r="CU6" s="660"/>
      <c r="CV6" s="660"/>
      <c r="CW6" s="660"/>
      <c r="CX6" s="660"/>
      <c r="CY6" s="661"/>
      <c r="CZ6" s="653">
        <v>1</v>
      </c>
      <c r="DA6" s="654"/>
      <c r="DB6" s="654"/>
      <c r="DC6" s="673"/>
      <c r="DD6" s="668" t="s">
        <v>122</v>
      </c>
      <c r="DE6" s="660"/>
      <c r="DF6" s="660"/>
      <c r="DG6" s="660"/>
      <c r="DH6" s="660"/>
      <c r="DI6" s="660"/>
      <c r="DJ6" s="660"/>
      <c r="DK6" s="660"/>
      <c r="DL6" s="660"/>
      <c r="DM6" s="660"/>
      <c r="DN6" s="660"/>
      <c r="DO6" s="660"/>
      <c r="DP6" s="661"/>
      <c r="DQ6" s="668">
        <v>91365</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3030</v>
      </c>
      <c r="S7" s="660"/>
      <c r="T7" s="660"/>
      <c r="U7" s="660"/>
      <c r="V7" s="660"/>
      <c r="W7" s="660"/>
      <c r="X7" s="660"/>
      <c r="Y7" s="661"/>
      <c r="Z7" s="662">
        <v>0</v>
      </c>
      <c r="AA7" s="662"/>
      <c r="AB7" s="662"/>
      <c r="AC7" s="662"/>
      <c r="AD7" s="663">
        <v>3030</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603663</v>
      </c>
      <c r="BH7" s="660"/>
      <c r="BI7" s="660"/>
      <c r="BJ7" s="660"/>
      <c r="BK7" s="660"/>
      <c r="BL7" s="660"/>
      <c r="BM7" s="660"/>
      <c r="BN7" s="661"/>
      <c r="BO7" s="662">
        <v>20.9</v>
      </c>
      <c r="BP7" s="662"/>
      <c r="BQ7" s="662"/>
      <c r="BR7" s="662"/>
      <c r="BS7" s="663">
        <v>23566</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1991944</v>
      </c>
      <c r="CS7" s="660"/>
      <c r="CT7" s="660"/>
      <c r="CU7" s="660"/>
      <c r="CV7" s="660"/>
      <c r="CW7" s="660"/>
      <c r="CX7" s="660"/>
      <c r="CY7" s="661"/>
      <c r="CZ7" s="662">
        <v>21.1</v>
      </c>
      <c r="DA7" s="662"/>
      <c r="DB7" s="662"/>
      <c r="DC7" s="662"/>
      <c r="DD7" s="668">
        <v>471386</v>
      </c>
      <c r="DE7" s="660"/>
      <c r="DF7" s="660"/>
      <c r="DG7" s="660"/>
      <c r="DH7" s="660"/>
      <c r="DI7" s="660"/>
      <c r="DJ7" s="660"/>
      <c r="DK7" s="660"/>
      <c r="DL7" s="660"/>
      <c r="DM7" s="660"/>
      <c r="DN7" s="660"/>
      <c r="DO7" s="660"/>
      <c r="DP7" s="661"/>
      <c r="DQ7" s="668">
        <v>1441835</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6158</v>
      </c>
      <c r="S8" s="660"/>
      <c r="T8" s="660"/>
      <c r="U8" s="660"/>
      <c r="V8" s="660"/>
      <c r="W8" s="660"/>
      <c r="X8" s="660"/>
      <c r="Y8" s="661"/>
      <c r="Z8" s="662">
        <v>0.1</v>
      </c>
      <c r="AA8" s="662"/>
      <c r="AB8" s="662"/>
      <c r="AC8" s="662"/>
      <c r="AD8" s="663">
        <v>6158</v>
      </c>
      <c r="AE8" s="663"/>
      <c r="AF8" s="663"/>
      <c r="AG8" s="663"/>
      <c r="AH8" s="663"/>
      <c r="AI8" s="663"/>
      <c r="AJ8" s="663"/>
      <c r="AK8" s="663"/>
      <c r="AL8" s="664">
        <v>0.2</v>
      </c>
      <c r="AM8" s="665"/>
      <c r="AN8" s="665"/>
      <c r="AO8" s="666"/>
      <c r="AP8" s="656" t="s">
        <v>230</v>
      </c>
      <c r="AQ8" s="657"/>
      <c r="AR8" s="657"/>
      <c r="AS8" s="657"/>
      <c r="AT8" s="657"/>
      <c r="AU8" s="657"/>
      <c r="AV8" s="657"/>
      <c r="AW8" s="657"/>
      <c r="AX8" s="657"/>
      <c r="AY8" s="657"/>
      <c r="AZ8" s="657"/>
      <c r="BA8" s="657"/>
      <c r="BB8" s="657"/>
      <c r="BC8" s="657"/>
      <c r="BD8" s="657"/>
      <c r="BE8" s="657"/>
      <c r="BF8" s="658"/>
      <c r="BG8" s="659">
        <v>17479</v>
      </c>
      <c r="BH8" s="660"/>
      <c r="BI8" s="660"/>
      <c r="BJ8" s="660"/>
      <c r="BK8" s="660"/>
      <c r="BL8" s="660"/>
      <c r="BM8" s="660"/>
      <c r="BN8" s="661"/>
      <c r="BO8" s="662">
        <v>0.6</v>
      </c>
      <c r="BP8" s="662"/>
      <c r="BQ8" s="662"/>
      <c r="BR8" s="662"/>
      <c r="BS8" s="668" t="s">
        <v>122</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1527839</v>
      </c>
      <c r="CS8" s="660"/>
      <c r="CT8" s="660"/>
      <c r="CU8" s="660"/>
      <c r="CV8" s="660"/>
      <c r="CW8" s="660"/>
      <c r="CX8" s="660"/>
      <c r="CY8" s="661"/>
      <c r="CZ8" s="662">
        <v>16.2</v>
      </c>
      <c r="DA8" s="662"/>
      <c r="DB8" s="662"/>
      <c r="DC8" s="662"/>
      <c r="DD8" s="668">
        <v>9332</v>
      </c>
      <c r="DE8" s="660"/>
      <c r="DF8" s="660"/>
      <c r="DG8" s="660"/>
      <c r="DH8" s="660"/>
      <c r="DI8" s="660"/>
      <c r="DJ8" s="660"/>
      <c r="DK8" s="660"/>
      <c r="DL8" s="660"/>
      <c r="DM8" s="660"/>
      <c r="DN8" s="660"/>
      <c r="DO8" s="660"/>
      <c r="DP8" s="661"/>
      <c r="DQ8" s="668">
        <v>951175</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6418</v>
      </c>
      <c r="S9" s="660"/>
      <c r="T9" s="660"/>
      <c r="U9" s="660"/>
      <c r="V9" s="660"/>
      <c r="W9" s="660"/>
      <c r="X9" s="660"/>
      <c r="Y9" s="661"/>
      <c r="Z9" s="662">
        <v>0.1</v>
      </c>
      <c r="AA9" s="662"/>
      <c r="AB9" s="662"/>
      <c r="AC9" s="662"/>
      <c r="AD9" s="663">
        <v>6418</v>
      </c>
      <c r="AE9" s="663"/>
      <c r="AF9" s="663"/>
      <c r="AG9" s="663"/>
      <c r="AH9" s="663"/>
      <c r="AI9" s="663"/>
      <c r="AJ9" s="663"/>
      <c r="AK9" s="663"/>
      <c r="AL9" s="664">
        <v>0.2</v>
      </c>
      <c r="AM9" s="665"/>
      <c r="AN9" s="665"/>
      <c r="AO9" s="666"/>
      <c r="AP9" s="656" t="s">
        <v>233</v>
      </c>
      <c r="AQ9" s="657"/>
      <c r="AR9" s="657"/>
      <c r="AS9" s="657"/>
      <c r="AT9" s="657"/>
      <c r="AU9" s="657"/>
      <c r="AV9" s="657"/>
      <c r="AW9" s="657"/>
      <c r="AX9" s="657"/>
      <c r="AY9" s="657"/>
      <c r="AZ9" s="657"/>
      <c r="BA9" s="657"/>
      <c r="BB9" s="657"/>
      <c r="BC9" s="657"/>
      <c r="BD9" s="657"/>
      <c r="BE9" s="657"/>
      <c r="BF9" s="658"/>
      <c r="BG9" s="659">
        <v>459844</v>
      </c>
      <c r="BH9" s="660"/>
      <c r="BI9" s="660"/>
      <c r="BJ9" s="660"/>
      <c r="BK9" s="660"/>
      <c r="BL9" s="660"/>
      <c r="BM9" s="660"/>
      <c r="BN9" s="661"/>
      <c r="BO9" s="662">
        <v>15.9</v>
      </c>
      <c r="BP9" s="662"/>
      <c r="BQ9" s="662"/>
      <c r="BR9" s="662"/>
      <c r="BS9" s="668" t="s">
        <v>132</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862466</v>
      </c>
      <c r="CS9" s="660"/>
      <c r="CT9" s="660"/>
      <c r="CU9" s="660"/>
      <c r="CV9" s="660"/>
      <c r="CW9" s="660"/>
      <c r="CX9" s="660"/>
      <c r="CY9" s="661"/>
      <c r="CZ9" s="662">
        <v>9.1</v>
      </c>
      <c r="DA9" s="662"/>
      <c r="DB9" s="662"/>
      <c r="DC9" s="662"/>
      <c r="DD9" s="668">
        <v>3663</v>
      </c>
      <c r="DE9" s="660"/>
      <c r="DF9" s="660"/>
      <c r="DG9" s="660"/>
      <c r="DH9" s="660"/>
      <c r="DI9" s="660"/>
      <c r="DJ9" s="660"/>
      <c r="DK9" s="660"/>
      <c r="DL9" s="660"/>
      <c r="DM9" s="660"/>
      <c r="DN9" s="660"/>
      <c r="DO9" s="660"/>
      <c r="DP9" s="661"/>
      <c r="DQ9" s="668">
        <v>720708</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236</v>
      </c>
      <c r="S10" s="660"/>
      <c r="T10" s="660"/>
      <c r="U10" s="660"/>
      <c r="V10" s="660"/>
      <c r="W10" s="660"/>
      <c r="X10" s="660"/>
      <c r="Y10" s="661"/>
      <c r="Z10" s="662" t="s">
        <v>236</v>
      </c>
      <c r="AA10" s="662"/>
      <c r="AB10" s="662"/>
      <c r="AC10" s="662"/>
      <c r="AD10" s="663" t="s">
        <v>236</v>
      </c>
      <c r="AE10" s="663"/>
      <c r="AF10" s="663"/>
      <c r="AG10" s="663"/>
      <c r="AH10" s="663"/>
      <c r="AI10" s="663"/>
      <c r="AJ10" s="663"/>
      <c r="AK10" s="663"/>
      <c r="AL10" s="664" t="s">
        <v>236</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44305</v>
      </c>
      <c r="BH10" s="660"/>
      <c r="BI10" s="660"/>
      <c r="BJ10" s="660"/>
      <c r="BK10" s="660"/>
      <c r="BL10" s="660"/>
      <c r="BM10" s="660"/>
      <c r="BN10" s="661"/>
      <c r="BO10" s="662">
        <v>1.5</v>
      </c>
      <c r="BP10" s="662"/>
      <c r="BQ10" s="662"/>
      <c r="BR10" s="662"/>
      <c r="BS10" s="668">
        <v>7293</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38414</v>
      </c>
      <c r="CS10" s="660"/>
      <c r="CT10" s="660"/>
      <c r="CU10" s="660"/>
      <c r="CV10" s="660"/>
      <c r="CW10" s="660"/>
      <c r="CX10" s="660"/>
      <c r="CY10" s="661"/>
      <c r="CZ10" s="662">
        <v>0.4</v>
      </c>
      <c r="DA10" s="662"/>
      <c r="DB10" s="662"/>
      <c r="DC10" s="662"/>
      <c r="DD10" s="668" t="s">
        <v>236</v>
      </c>
      <c r="DE10" s="660"/>
      <c r="DF10" s="660"/>
      <c r="DG10" s="660"/>
      <c r="DH10" s="660"/>
      <c r="DI10" s="660"/>
      <c r="DJ10" s="660"/>
      <c r="DK10" s="660"/>
      <c r="DL10" s="660"/>
      <c r="DM10" s="660"/>
      <c r="DN10" s="660"/>
      <c r="DO10" s="660"/>
      <c r="DP10" s="661"/>
      <c r="DQ10" s="668">
        <v>7914</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236</v>
      </c>
      <c r="S11" s="660"/>
      <c r="T11" s="660"/>
      <c r="U11" s="660"/>
      <c r="V11" s="660"/>
      <c r="W11" s="660"/>
      <c r="X11" s="660"/>
      <c r="Y11" s="661"/>
      <c r="Z11" s="662" t="s">
        <v>236</v>
      </c>
      <c r="AA11" s="662"/>
      <c r="AB11" s="662"/>
      <c r="AC11" s="662"/>
      <c r="AD11" s="663" t="s">
        <v>236</v>
      </c>
      <c r="AE11" s="663"/>
      <c r="AF11" s="663"/>
      <c r="AG11" s="663"/>
      <c r="AH11" s="663"/>
      <c r="AI11" s="663"/>
      <c r="AJ11" s="663"/>
      <c r="AK11" s="663"/>
      <c r="AL11" s="664" t="s">
        <v>236</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82035</v>
      </c>
      <c r="BH11" s="660"/>
      <c r="BI11" s="660"/>
      <c r="BJ11" s="660"/>
      <c r="BK11" s="660"/>
      <c r="BL11" s="660"/>
      <c r="BM11" s="660"/>
      <c r="BN11" s="661"/>
      <c r="BO11" s="662">
        <v>2.8</v>
      </c>
      <c r="BP11" s="662"/>
      <c r="BQ11" s="662"/>
      <c r="BR11" s="662"/>
      <c r="BS11" s="668">
        <v>16273</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925016</v>
      </c>
      <c r="CS11" s="660"/>
      <c r="CT11" s="660"/>
      <c r="CU11" s="660"/>
      <c r="CV11" s="660"/>
      <c r="CW11" s="660"/>
      <c r="CX11" s="660"/>
      <c r="CY11" s="661"/>
      <c r="CZ11" s="662">
        <v>9.8000000000000007</v>
      </c>
      <c r="DA11" s="662"/>
      <c r="DB11" s="662"/>
      <c r="DC11" s="662"/>
      <c r="DD11" s="668">
        <v>526767</v>
      </c>
      <c r="DE11" s="660"/>
      <c r="DF11" s="660"/>
      <c r="DG11" s="660"/>
      <c r="DH11" s="660"/>
      <c r="DI11" s="660"/>
      <c r="DJ11" s="660"/>
      <c r="DK11" s="660"/>
      <c r="DL11" s="660"/>
      <c r="DM11" s="660"/>
      <c r="DN11" s="660"/>
      <c r="DO11" s="660"/>
      <c r="DP11" s="661"/>
      <c r="DQ11" s="668">
        <v>439150</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178261</v>
      </c>
      <c r="S12" s="660"/>
      <c r="T12" s="660"/>
      <c r="U12" s="660"/>
      <c r="V12" s="660"/>
      <c r="W12" s="660"/>
      <c r="X12" s="660"/>
      <c r="Y12" s="661"/>
      <c r="Z12" s="662">
        <v>1.8</v>
      </c>
      <c r="AA12" s="662"/>
      <c r="AB12" s="662"/>
      <c r="AC12" s="662"/>
      <c r="AD12" s="663">
        <v>178261</v>
      </c>
      <c r="AE12" s="663"/>
      <c r="AF12" s="663"/>
      <c r="AG12" s="663"/>
      <c r="AH12" s="663"/>
      <c r="AI12" s="663"/>
      <c r="AJ12" s="663"/>
      <c r="AK12" s="663"/>
      <c r="AL12" s="664">
        <v>4.5999999999999996</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2188254</v>
      </c>
      <c r="BH12" s="660"/>
      <c r="BI12" s="660"/>
      <c r="BJ12" s="660"/>
      <c r="BK12" s="660"/>
      <c r="BL12" s="660"/>
      <c r="BM12" s="660"/>
      <c r="BN12" s="661"/>
      <c r="BO12" s="662">
        <v>75.599999999999994</v>
      </c>
      <c r="BP12" s="662"/>
      <c r="BQ12" s="662"/>
      <c r="BR12" s="662"/>
      <c r="BS12" s="668">
        <v>146053</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580032</v>
      </c>
      <c r="CS12" s="660"/>
      <c r="CT12" s="660"/>
      <c r="CU12" s="660"/>
      <c r="CV12" s="660"/>
      <c r="CW12" s="660"/>
      <c r="CX12" s="660"/>
      <c r="CY12" s="661"/>
      <c r="CZ12" s="662">
        <v>6.1</v>
      </c>
      <c r="DA12" s="662"/>
      <c r="DB12" s="662"/>
      <c r="DC12" s="662"/>
      <c r="DD12" s="668">
        <v>138176</v>
      </c>
      <c r="DE12" s="660"/>
      <c r="DF12" s="660"/>
      <c r="DG12" s="660"/>
      <c r="DH12" s="660"/>
      <c r="DI12" s="660"/>
      <c r="DJ12" s="660"/>
      <c r="DK12" s="660"/>
      <c r="DL12" s="660"/>
      <c r="DM12" s="660"/>
      <c r="DN12" s="660"/>
      <c r="DO12" s="660"/>
      <c r="DP12" s="661"/>
      <c r="DQ12" s="668">
        <v>380875</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t="s">
        <v>236</v>
      </c>
      <c r="S13" s="660"/>
      <c r="T13" s="660"/>
      <c r="U13" s="660"/>
      <c r="V13" s="660"/>
      <c r="W13" s="660"/>
      <c r="X13" s="660"/>
      <c r="Y13" s="661"/>
      <c r="Z13" s="662" t="s">
        <v>132</v>
      </c>
      <c r="AA13" s="662"/>
      <c r="AB13" s="662"/>
      <c r="AC13" s="662"/>
      <c r="AD13" s="663" t="s">
        <v>122</v>
      </c>
      <c r="AE13" s="663"/>
      <c r="AF13" s="663"/>
      <c r="AG13" s="663"/>
      <c r="AH13" s="663"/>
      <c r="AI13" s="663"/>
      <c r="AJ13" s="663"/>
      <c r="AK13" s="663"/>
      <c r="AL13" s="664" t="s">
        <v>236</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2187409</v>
      </c>
      <c r="BH13" s="660"/>
      <c r="BI13" s="660"/>
      <c r="BJ13" s="660"/>
      <c r="BK13" s="660"/>
      <c r="BL13" s="660"/>
      <c r="BM13" s="660"/>
      <c r="BN13" s="661"/>
      <c r="BO13" s="662">
        <v>75.599999999999994</v>
      </c>
      <c r="BP13" s="662"/>
      <c r="BQ13" s="662"/>
      <c r="BR13" s="662"/>
      <c r="BS13" s="668">
        <v>146053</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1505486</v>
      </c>
      <c r="CS13" s="660"/>
      <c r="CT13" s="660"/>
      <c r="CU13" s="660"/>
      <c r="CV13" s="660"/>
      <c r="CW13" s="660"/>
      <c r="CX13" s="660"/>
      <c r="CY13" s="661"/>
      <c r="CZ13" s="662">
        <v>15.9</v>
      </c>
      <c r="DA13" s="662"/>
      <c r="DB13" s="662"/>
      <c r="DC13" s="662"/>
      <c r="DD13" s="668">
        <v>827968</v>
      </c>
      <c r="DE13" s="660"/>
      <c r="DF13" s="660"/>
      <c r="DG13" s="660"/>
      <c r="DH13" s="660"/>
      <c r="DI13" s="660"/>
      <c r="DJ13" s="660"/>
      <c r="DK13" s="660"/>
      <c r="DL13" s="660"/>
      <c r="DM13" s="660"/>
      <c r="DN13" s="660"/>
      <c r="DO13" s="660"/>
      <c r="DP13" s="661"/>
      <c r="DQ13" s="668">
        <v>882237</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236</v>
      </c>
      <c r="AA14" s="662"/>
      <c r="AB14" s="662"/>
      <c r="AC14" s="662"/>
      <c r="AD14" s="663" t="s">
        <v>236</v>
      </c>
      <c r="AE14" s="663"/>
      <c r="AF14" s="663"/>
      <c r="AG14" s="663"/>
      <c r="AH14" s="663"/>
      <c r="AI14" s="663"/>
      <c r="AJ14" s="663"/>
      <c r="AK14" s="663"/>
      <c r="AL14" s="664" t="s">
        <v>122</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31695</v>
      </c>
      <c r="BH14" s="660"/>
      <c r="BI14" s="660"/>
      <c r="BJ14" s="660"/>
      <c r="BK14" s="660"/>
      <c r="BL14" s="660"/>
      <c r="BM14" s="660"/>
      <c r="BN14" s="661"/>
      <c r="BO14" s="662">
        <v>1.1000000000000001</v>
      </c>
      <c r="BP14" s="662"/>
      <c r="BQ14" s="662"/>
      <c r="BR14" s="662"/>
      <c r="BS14" s="668" t="s">
        <v>132</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291692</v>
      </c>
      <c r="CS14" s="660"/>
      <c r="CT14" s="660"/>
      <c r="CU14" s="660"/>
      <c r="CV14" s="660"/>
      <c r="CW14" s="660"/>
      <c r="CX14" s="660"/>
      <c r="CY14" s="661"/>
      <c r="CZ14" s="662">
        <v>3.1</v>
      </c>
      <c r="DA14" s="662"/>
      <c r="DB14" s="662"/>
      <c r="DC14" s="662"/>
      <c r="DD14" s="668">
        <v>11532</v>
      </c>
      <c r="DE14" s="660"/>
      <c r="DF14" s="660"/>
      <c r="DG14" s="660"/>
      <c r="DH14" s="660"/>
      <c r="DI14" s="660"/>
      <c r="DJ14" s="660"/>
      <c r="DK14" s="660"/>
      <c r="DL14" s="660"/>
      <c r="DM14" s="660"/>
      <c r="DN14" s="660"/>
      <c r="DO14" s="660"/>
      <c r="DP14" s="661"/>
      <c r="DQ14" s="668">
        <v>287726</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15087</v>
      </c>
      <c r="S15" s="660"/>
      <c r="T15" s="660"/>
      <c r="U15" s="660"/>
      <c r="V15" s="660"/>
      <c r="W15" s="660"/>
      <c r="X15" s="660"/>
      <c r="Y15" s="661"/>
      <c r="Z15" s="662">
        <v>0.2</v>
      </c>
      <c r="AA15" s="662"/>
      <c r="AB15" s="662"/>
      <c r="AC15" s="662"/>
      <c r="AD15" s="663">
        <v>15087</v>
      </c>
      <c r="AE15" s="663"/>
      <c r="AF15" s="663"/>
      <c r="AG15" s="663"/>
      <c r="AH15" s="663"/>
      <c r="AI15" s="663"/>
      <c r="AJ15" s="663"/>
      <c r="AK15" s="663"/>
      <c r="AL15" s="664">
        <v>0.4</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69120</v>
      </c>
      <c r="BH15" s="660"/>
      <c r="BI15" s="660"/>
      <c r="BJ15" s="660"/>
      <c r="BK15" s="660"/>
      <c r="BL15" s="660"/>
      <c r="BM15" s="660"/>
      <c r="BN15" s="661"/>
      <c r="BO15" s="662">
        <v>2.4</v>
      </c>
      <c r="BP15" s="662"/>
      <c r="BQ15" s="662"/>
      <c r="BR15" s="662"/>
      <c r="BS15" s="668" t="s">
        <v>132</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1030526</v>
      </c>
      <c r="CS15" s="660"/>
      <c r="CT15" s="660"/>
      <c r="CU15" s="660"/>
      <c r="CV15" s="660"/>
      <c r="CW15" s="660"/>
      <c r="CX15" s="660"/>
      <c r="CY15" s="661"/>
      <c r="CZ15" s="662">
        <v>10.9</v>
      </c>
      <c r="DA15" s="662"/>
      <c r="DB15" s="662"/>
      <c r="DC15" s="662"/>
      <c r="DD15" s="668">
        <v>260119</v>
      </c>
      <c r="DE15" s="660"/>
      <c r="DF15" s="660"/>
      <c r="DG15" s="660"/>
      <c r="DH15" s="660"/>
      <c r="DI15" s="660"/>
      <c r="DJ15" s="660"/>
      <c r="DK15" s="660"/>
      <c r="DL15" s="660"/>
      <c r="DM15" s="660"/>
      <c r="DN15" s="660"/>
      <c r="DO15" s="660"/>
      <c r="DP15" s="661"/>
      <c r="DQ15" s="668">
        <v>895528</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236</v>
      </c>
      <c r="S16" s="660"/>
      <c r="T16" s="660"/>
      <c r="U16" s="660"/>
      <c r="V16" s="660"/>
      <c r="W16" s="660"/>
      <c r="X16" s="660"/>
      <c r="Y16" s="661"/>
      <c r="Z16" s="662" t="s">
        <v>132</v>
      </c>
      <c r="AA16" s="662"/>
      <c r="AB16" s="662"/>
      <c r="AC16" s="662"/>
      <c r="AD16" s="663" t="s">
        <v>236</v>
      </c>
      <c r="AE16" s="663"/>
      <c r="AF16" s="663"/>
      <c r="AG16" s="663"/>
      <c r="AH16" s="663"/>
      <c r="AI16" s="663"/>
      <c r="AJ16" s="663"/>
      <c r="AK16" s="663"/>
      <c r="AL16" s="664" t="s">
        <v>236</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236</v>
      </c>
      <c r="BH16" s="660"/>
      <c r="BI16" s="660"/>
      <c r="BJ16" s="660"/>
      <c r="BK16" s="660"/>
      <c r="BL16" s="660"/>
      <c r="BM16" s="660"/>
      <c r="BN16" s="661"/>
      <c r="BO16" s="662" t="s">
        <v>132</v>
      </c>
      <c r="BP16" s="662"/>
      <c r="BQ16" s="662"/>
      <c r="BR16" s="662"/>
      <c r="BS16" s="668" t="s">
        <v>236</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36358</v>
      </c>
      <c r="CS16" s="660"/>
      <c r="CT16" s="660"/>
      <c r="CU16" s="660"/>
      <c r="CV16" s="660"/>
      <c r="CW16" s="660"/>
      <c r="CX16" s="660"/>
      <c r="CY16" s="661"/>
      <c r="CZ16" s="662">
        <v>0.4</v>
      </c>
      <c r="DA16" s="662"/>
      <c r="DB16" s="662"/>
      <c r="DC16" s="662"/>
      <c r="DD16" s="668" t="s">
        <v>236</v>
      </c>
      <c r="DE16" s="660"/>
      <c r="DF16" s="660"/>
      <c r="DG16" s="660"/>
      <c r="DH16" s="660"/>
      <c r="DI16" s="660"/>
      <c r="DJ16" s="660"/>
      <c r="DK16" s="660"/>
      <c r="DL16" s="660"/>
      <c r="DM16" s="660"/>
      <c r="DN16" s="660"/>
      <c r="DO16" s="660"/>
      <c r="DP16" s="661"/>
      <c r="DQ16" s="668">
        <v>23902</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3506</v>
      </c>
      <c r="S17" s="660"/>
      <c r="T17" s="660"/>
      <c r="U17" s="660"/>
      <c r="V17" s="660"/>
      <c r="W17" s="660"/>
      <c r="X17" s="660"/>
      <c r="Y17" s="661"/>
      <c r="Z17" s="662">
        <v>0</v>
      </c>
      <c r="AA17" s="662"/>
      <c r="AB17" s="662"/>
      <c r="AC17" s="662"/>
      <c r="AD17" s="663">
        <v>3506</v>
      </c>
      <c r="AE17" s="663"/>
      <c r="AF17" s="663"/>
      <c r="AG17" s="663"/>
      <c r="AH17" s="663"/>
      <c r="AI17" s="663"/>
      <c r="AJ17" s="663"/>
      <c r="AK17" s="663"/>
      <c r="AL17" s="664">
        <v>0.1</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568245</v>
      </c>
      <c r="CS17" s="660"/>
      <c r="CT17" s="660"/>
      <c r="CU17" s="660"/>
      <c r="CV17" s="660"/>
      <c r="CW17" s="660"/>
      <c r="CX17" s="660"/>
      <c r="CY17" s="661"/>
      <c r="CZ17" s="662">
        <v>6</v>
      </c>
      <c r="DA17" s="662"/>
      <c r="DB17" s="662"/>
      <c r="DC17" s="662"/>
      <c r="DD17" s="668" t="s">
        <v>236</v>
      </c>
      <c r="DE17" s="660"/>
      <c r="DF17" s="660"/>
      <c r="DG17" s="660"/>
      <c r="DH17" s="660"/>
      <c r="DI17" s="660"/>
      <c r="DJ17" s="660"/>
      <c r="DK17" s="660"/>
      <c r="DL17" s="660"/>
      <c r="DM17" s="660"/>
      <c r="DN17" s="660"/>
      <c r="DO17" s="660"/>
      <c r="DP17" s="661"/>
      <c r="DQ17" s="668">
        <v>374267</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867066</v>
      </c>
      <c r="S18" s="660"/>
      <c r="T18" s="660"/>
      <c r="U18" s="660"/>
      <c r="V18" s="660"/>
      <c r="W18" s="660"/>
      <c r="X18" s="660"/>
      <c r="Y18" s="661"/>
      <c r="Z18" s="662">
        <v>8.6</v>
      </c>
      <c r="AA18" s="662"/>
      <c r="AB18" s="662"/>
      <c r="AC18" s="662"/>
      <c r="AD18" s="663">
        <v>683372</v>
      </c>
      <c r="AE18" s="663"/>
      <c r="AF18" s="663"/>
      <c r="AG18" s="663"/>
      <c r="AH18" s="663"/>
      <c r="AI18" s="663"/>
      <c r="AJ18" s="663"/>
      <c r="AK18" s="663"/>
      <c r="AL18" s="664">
        <v>17.600000000000001</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236</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236</v>
      </c>
      <c r="CS18" s="660"/>
      <c r="CT18" s="660"/>
      <c r="CU18" s="660"/>
      <c r="CV18" s="660"/>
      <c r="CW18" s="660"/>
      <c r="CX18" s="660"/>
      <c r="CY18" s="661"/>
      <c r="CZ18" s="662" t="s">
        <v>236</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683372</v>
      </c>
      <c r="S19" s="660"/>
      <c r="T19" s="660"/>
      <c r="U19" s="660"/>
      <c r="V19" s="660"/>
      <c r="W19" s="660"/>
      <c r="X19" s="660"/>
      <c r="Y19" s="661"/>
      <c r="Z19" s="662">
        <v>6.8</v>
      </c>
      <c r="AA19" s="662"/>
      <c r="AB19" s="662"/>
      <c r="AC19" s="662"/>
      <c r="AD19" s="663">
        <v>683372</v>
      </c>
      <c r="AE19" s="663"/>
      <c r="AF19" s="663"/>
      <c r="AG19" s="663"/>
      <c r="AH19" s="663"/>
      <c r="AI19" s="663"/>
      <c r="AJ19" s="663"/>
      <c r="AK19" s="663"/>
      <c r="AL19" s="664">
        <v>17.600000000000001</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1402</v>
      </c>
      <c r="BH19" s="660"/>
      <c r="BI19" s="660"/>
      <c r="BJ19" s="660"/>
      <c r="BK19" s="660"/>
      <c r="BL19" s="660"/>
      <c r="BM19" s="660"/>
      <c r="BN19" s="661"/>
      <c r="BO19" s="662">
        <v>0</v>
      </c>
      <c r="BP19" s="662"/>
      <c r="BQ19" s="662"/>
      <c r="BR19" s="662"/>
      <c r="BS19" s="668" t="s">
        <v>122</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236</v>
      </c>
      <c r="CS19" s="660"/>
      <c r="CT19" s="660"/>
      <c r="CU19" s="660"/>
      <c r="CV19" s="660"/>
      <c r="CW19" s="660"/>
      <c r="CX19" s="660"/>
      <c r="CY19" s="661"/>
      <c r="CZ19" s="662" t="s">
        <v>236</v>
      </c>
      <c r="DA19" s="662"/>
      <c r="DB19" s="662"/>
      <c r="DC19" s="662"/>
      <c r="DD19" s="668" t="s">
        <v>132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183694</v>
      </c>
      <c r="S20" s="660"/>
      <c r="T20" s="660"/>
      <c r="U20" s="660"/>
      <c r="V20" s="660"/>
      <c r="W20" s="660"/>
      <c r="X20" s="660"/>
      <c r="Y20" s="661"/>
      <c r="Z20" s="662">
        <v>1.8</v>
      </c>
      <c r="AA20" s="662"/>
      <c r="AB20" s="662"/>
      <c r="AC20" s="662"/>
      <c r="AD20" s="663" t="s">
        <v>236</v>
      </c>
      <c r="AE20" s="663"/>
      <c r="AF20" s="663"/>
      <c r="AG20" s="663"/>
      <c r="AH20" s="663"/>
      <c r="AI20" s="663"/>
      <c r="AJ20" s="663"/>
      <c r="AK20" s="663"/>
      <c r="AL20" s="664" t="s">
        <v>236</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1402</v>
      </c>
      <c r="BH20" s="660"/>
      <c r="BI20" s="660"/>
      <c r="BJ20" s="660"/>
      <c r="BK20" s="660"/>
      <c r="BL20" s="660"/>
      <c r="BM20" s="660"/>
      <c r="BN20" s="661"/>
      <c r="BO20" s="662">
        <v>0</v>
      </c>
      <c r="BP20" s="662"/>
      <c r="BQ20" s="662"/>
      <c r="BR20" s="662"/>
      <c r="BS20" s="668" t="s">
        <v>236</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9449463</v>
      </c>
      <c r="CS20" s="660"/>
      <c r="CT20" s="660"/>
      <c r="CU20" s="660"/>
      <c r="CV20" s="660"/>
      <c r="CW20" s="660"/>
      <c r="CX20" s="660"/>
      <c r="CY20" s="661"/>
      <c r="CZ20" s="662">
        <v>100</v>
      </c>
      <c r="DA20" s="662"/>
      <c r="DB20" s="662"/>
      <c r="DC20" s="662"/>
      <c r="DD20" s="668">
        <v>2248943</v>
      </c>
      <c r="DE20" s="660"/>
      <c r="DF20" s="660"/>
      <c r="DG20" s="660"/>
      <c r="DH20" s="660"/>
      <c r="DI20" s="660"/>
      <c r="DJ20" s="660"/>
      <c r="DK20" s="660"/>
      <c r="DL20" s="660"/>
      <c r="DM20" s="660"/>
      <c r="DN20" s="660"/>
      <c r="DO20" s="660"/>
      <c r="DP20" s="661"/>
      <c r="DQ20" s="668">
        <v>6496682</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132</v>
      </c>
      <c r="S21" s="660"/>
      <c r="T21" s="660"/>
      <c r="U21" s="660"/>
      <c r="V21" s="660"/>
      <c r="W21" s="660"/>
      <c r="X21" s="660"/>
      <c r="Y21" s="661"/>
      <c r="Z21" s="662" t="s">
        <v>236</v>
      </c>
      <c r="AA21" s="662"/>
      <c r="AB21" s="662"/>
      <c r="AC21" s="662"/>
      <c r="AD21" s="663" t="s">
        <v>236</v>
      </c>
      <c r="AE21" s="663"/>
      <c r="AF21" s="663"/>
      <c r="AG21" s="663"/>
      <c r="AH21" s="663"/>
      <c r="AI21" s="663"/>
      <c r="AJ21" s="663"/>
      <c r="AK21" s="663"/>
      <c r="AL21" s="664" t="s">
        <v>132</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1402</v>
      </c>
      <c r="BH21" s="660"/>
      <c r="BI21" s="660"/>
      <c r="BJ21" s="660"/>
      <c r="BK21" s="660"/>
      <c r="BL21" s="660"/>
      <c r="BM21" s="660"/>
      <c r="BN21" s="661"/>
      <c r="BO21" s="662">
        <v>0</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4027011</v>
      </c>
      <c r="S22" s="660"/>
      <c r="T22" s="660"/>
      <c r="U22" s="660"/>
      <c r="V22" s="660"/>
      <c r="W22" s="660"/>
      <c r="X22" s="660"/>
      <c r="Y22" s="661"/>
      <c r="Z22" s="662">
        <v>40.1</v>
      </c>
      <c r="AA22" s="662"/>
      <c r="AB22" s="662"/>
      <c r="AC22" s="662"/>
      <c r="AD22" s="663">
        <v>3843317</v>
      </c>
      <c r="AE22" s="663"/>
      <c r="AF22" s="663"/>
      <c r="AG22" s="663"/>
      <c r="AH22" s="663"/>
      <c r="AI22" s="663"/>
      <c r="AJ22" s="663"/>
      <c r="AK22" s="663"/>
      <c r="AL22" s="664">
        <v>99</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236</v>
      </c>
      <c r="BH22" s="660"/>
      <c r="BI22" s="660"/>
      <c r="BJ22" s="660"/>
      <c r="BK22" s="660"/>
      <c r="BL22" s="660"/>
      <c r="BM22" s="660"/>
      <c r="BN22" s="661"/>
      <c r="BO22" s="662" t="s">
        <v>122</v>
      </c>
      <c r="BP22" s="662"/>
      <c r="BQ22" s="662"/>
      <c r="BR22" s="662"/>
      <c r="BS22" s="668" t="s">
        <v>236</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865</v>
      </c>
      <c r="S23" s="660"/>
      <c r="T23" s="660"/>
      <c r="U23" s="660"/>
      <c r="V23" s="660"/>
      <c r="W23" s="660"/>
      <c r="X23" s="660"/>
      <c r="Y23" s="661"/>
      <c r="Z23" s="662">
        <v>0</v>
      </c>
      <c r="AA23" s="662"/>
      <c r="AB23" s="662"/>
      <c r="AC23" s="662"/>
      <c r="AD23" s="663">
        <v>865</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236</v>
      </c>
      <c r="BH23" s="660"/>
      <c r="BI23" s="660"/>
      <c r="BJ23" s="660"/>
      <c r="BK23" s="660"/>
      <c r="BL23" s="660"/>
      <c r="BM23" s="660"/>
      <c r="BN23" s="661"/>
      <c r="BO23" s="662" t="s">
        <v>236</v>
      </c>
      <c r="BP23" s="662"/>
      <c r="BQ23" s="662"/>
      <c r="BR23" s="662"/>
      <c r="BS23" s="668" t="s">
        <v>122</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76320</v>
      </c>
      <c r="S24" s="660"/>
      <c r="T24" s="660"/>
      <c r="U24" s="660"/>
      <c r="V24" s="660"/>
      <c r="W24" s="660"/>
      <c r="X24" s="660"/>
      <c r="Y24" s="661"/>
      <c r="Z24" s="662">
        <v>0.8</v>
      </c>
      <c r="AA24" s="662"/>
      <c r="AB24" s="662"/>
      <c r="AC24" s="662"/>
      <c r="AD24" s="663" t="s">
        <v>236</v>
      </c>
      <c r="AE24" s="663"/>
      <c r="AF24" s="663"/>
      <c r="AG24" s="663"/>
      <c r="AH24" s="663"/>
      <c r="AI24" s="663"/>
      <c r="AJ24" s="663"/>
      <c r="AK24" s="663"/>
      <c r="AL24" s="664" t="s">
        <v>122</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236</v>
      </c>
      <c r="BH24" s="660"/>
      <c r="BI24" s="660"/>
      <c r="BJ24" s="660"/>
      <c r="BK24" s="660"/>
      <c r="BL24" s="660"/>
      <c r="BM24" s="660"/>
      <c r="BN24" s="661"/>
      <c r="BO24" s="662" t="s">
        <v>236</v>
      </c>
      <c r="BP24" s="662"/>
      <c r="BQ24" s="662"/>
      <c r="BR24" s="662"/>
      <c r="BS24" s="668" t="s">
        <v>122</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2612858</v>
      </c>
      <c r="CS24" s="649"/>
      <c r="CT24" s="649"/>
      <c r="CU24" s="649"/>
      <c r="CV24" s="649"/>
      <c r="CW24" s="649"/>
      <c r="CX24" s="649"/>
      <c r="CY24" s="650"/>
      <c r="CZ24" s="653">
        <v>27.7</v>
      </c>
      <c r="DA24" s="654"/>
      <c r="DB24" s="654"/>
      <c r="DC24" s="673"/>
      <c r="DD24" s="692">
        <v>1829974</v>
      </c>
      <c r="DE24" s="649"/>
      <c r="DF24" s="649"/>
      <c r="DG24" s="649"/>
      <c r="DH24" s="649"/>
      <c r="DI24" s="649"/>
      <c r="DJ24" s="649"/>
      <c r="DK24" s="650"/>
      <c r="DL24" s="692">
        <v>1785039</v>
      </c>
      <c r="DM24" s="649"/>
      <c r="DN24" s="649"/>
      <c r="DO24" s="649"/>
      <c r="DP24" s="649"/>
      <c r="DQ24" s="649"/>
      <c r="DR24" s="649"/>
      <c r="DS24" s="649"/>
      <c r="DT24" s="649"/>
      <c r="DU24" s="649"/>
      <c r="DV24" s="650"/>
      <c r="DW24" s="653">
        <v>42.9</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249472</v>
      </c>
      <c r="S25" s="660"/>
      <c r="T25" s="660"/>
      <c r="U25" s="660"/>
      <c r="V25" s="660"/>
      <c r="W25" s="660"/>
      <c r="X25" s="660"/>
      <c r="Y25" s="661"/>
      <c r="Z25" s="662">
        <v>2.5</v>
      </c>
      <c r="AA25" s="662"/>
      <c r="AB25" s="662"/>
      <c r="AC25" s="662"/>
      <c r="AD25" s="663">
        <v>36084</v>
      </c>
      <c r="AE25" s="663"/>
      <c r="AF25" s="663"/>
      <c r="AG25" s="663"/>
      <c r="AH25" s="663"/>
      <c r="AI25" s="663"/>
      <c r="AJ25" s="663"/>
      <c r="AK25" s="663"/>
      <c r="AL25" s="664">
        <v>0.9</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236</v>
      </c>
      <c r="BP25" s="662"/>
      <c r="BQ25" s="662"/>
      <c r="BR25" s="662"/>
      <c r="BS25" s="668" t="s">
        <v>236</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1403096</v>
      </c>
      <c r="CS25" s="695"/>
      <c r="CT25" s="695"/>
      <c r="CU25" s="695"/>
      <c r="CV25" s="695"/>
      <c r="CW25" s="695"/>
      <c r="CX25" s="695"/>
      <c r="CY25" s="696"/>
      <c r="CZ25" s="664">
        <v>14.8</v>
      </c>
      <c r="DA25" s="693"/>
      <c r="DB25" s="693"/>
      <c r="DC25" s="697"/>
      <c r="DD25" s="668">
        <v>1271264</v>
      </c>
      <c r="DE25" s="695"/>
      <c r="DF25" s="695"/>
      <c r="DG25" s="695"/>
      <c r="DH25" s="695"/>
      <c r="DI25" s="695"/>
      <c r="DJ25" s="695"/>
      <c r="DK25" s="696"/>
      <c r="DL25" s="668">
        <v>1231640</v>
      </c>
      <c r="DM25" s="695"/>
      <c r="DN25" s="695"/>
      <c r="DO25" s="695"/>
      <c r="DP25" s="695"/>
      <c r="DQ25" s="695"/>
      <c r="DR25" s="695"/>
      <c r="DS25" s="695"/>
      <c r="DT25" s="695"/>
      <c r="DU25" s="695"/>
      <c r="DV25" s="696"/>
      <c r="DW25" s="664">
        <v>29.6</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8070</v>
      </c>
      <c r="S26" s="660"/>
      <c r="T26" s="660"/>
      <c r="U26" s="660"/>
      <c r="V26" s="660"/>
      <c r="W26" s="660"/>
      <c r="X26" s="660"/>
      <c r="Y26" s="661"/>
      <c r="Z26" s="662">
        <v>0.1</v>
      </c>
      <c r="AA26" s="662"/>
      <c r="AB26" s="662"/>
      <c r="AC26" s="662"/>
      <c r="AD26" s="663" t="s">
        <v>236</v>
      </c>
      <c r="AE26" s="663"/>
      <c r="AF26" s="663"/>
      <c r="AG26" s="663"/>
      <c r="AH26" s="663"/>
      <c r="AI26" s="663"/>
      <c r="AJ26" s="663"/>
      <c r="AK26" s="663"/>
      <c r="AL26" s="664" t="s">
        <v>236</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236</v>
      </c>
      <c r="BH26" s="660"/>
      <c r="BI26" s="660"/>
      <c r="BJ26" s="660"/>
      <c r="BK26" s="660"/>
      <c r="BL26" s="660"/>
      <c r="BM26" s="660"/>
      <c r="BN26" s="661"/>
      <c r="BO26" s="662" t="s">
        <v>122</v>
      </c>
      <c r="BP26" s="662"/>
      <c r="BQ26" s="662"/>
      <c r="BR26" s="662"/>
      <c r="BS26" s="668" t="s">
        <v>236</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916196</v>
      </c>
      <c r="CS26" s="660"/>
      <c r="CT26" s="660"/>
      <c r="CU26" s="660"/>
      <c r="CV26" s="660"/>
      <c r="CW26" s="660"/>
      <c r="CX26" s="660"/>
      <c r="CY26" s="661"/>
      <c r="CZ26" s="664">
        <v>9.6999999999999993</v>
      </c>
      <c r="DA26" s="693"/>
      <c r="DB26" s="693"/>
      <c r="DC26" s="697"/>
      <c r="DD26" s="668">
        <v>810085</v>
      </c>
      <c r="DE26" s="660"/>
      <c r="DF26" s="660"/>
      <c r="DG26" s="660"/>
      <c r="DH26" s="660"/>
      <c r="DI26" s="660"/>
      <c r="DJ26" s="660"/>
      <c r="DK26" s="661"/>
      <c r="DL26" s="668" t="s">
        <v>132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2580348</v>
      </c>
      <c r="S27" s="660"/>
      <c r="T27" s="660"/>
      <c r="U27" s="660"/>
      <c r="V27" s="660"/>
      <c r="W27" s="660"/>
      <c r="X27" s="660"/>
      <c r="Y27" s="661"/>
      <c r="Z27" s="662">
        <v>25.7</v>
      </c>
      <c r="AA27" s="662"/>
      <c r="AB27" s="662"/>
      <c r="AC27" s="662"/>
      <c r="AD27" s="663" t="s">
        <v>236</v>
      </c>
      <c r="AE27" s="663"/>
      <c r="AF27" s="663"/>
      <c r="AG27" s="663"/>
      <c r="AH27" s="663"/>
      <c r="AI27" s="663"/>
      <c r="AJ27" s="663"/>
      <c r="AK27" s="663"/>
      <c r="AL27" s="664" t="s">
        <v>236</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2894134</v>
      </c>
      <c r="BH27" s="660"/>
      <c r="BI27" s="660"/>
      <c r="BJ27" s="660"/>
      <c r="BK27" s="660"/>
      <c r="BL27" s="660"/>
      <c r="BM27" s="660"/>
      <c r="BN27" s="661"/>
      <c r="BO27" s="662">
        <v>100</v>
      </c>
      <c r="BP27" s="662"/>
      <c r="BQ27" s="662"/>
      <c r="BR27" s="662"/>
      <c r="BS27" s="668">
        <v>169619</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641517</v>
      </c>
      <c r="CS27" s="695"/>
      <c r="CT27" s="695"/>
      <c r="CU27" s="695"/>
      <c r="CV27" s="695"/>
      <c r="CW27" s="695"/>
      <c r="CX27" s="695"/>
      <c r="CY27" s="696"/>
      <c r="CZ27" s="664">
        <v>6.8</v>
      </c>
      <c r="DA27" s="693"/>
      <c r="DB27" s="693"/>
      <c r="DC27" s="697"/>
      <c r="DD27" s="668">
        <v>184443</v>
      </c>
      <c r="DE27" s="695"/>
      <c r="DF27" s="695"/>
      <c r="DG27" s="695"/>
      <c r="DH27" s="695"/>
      <c r="DI27" s="695"/>
      <c r="DJ27" s="695"/>
      <c r="DK27" s="696"/>
      <c r="DL27" s="668">
        <v>179132</v>
      </c>
      <c r="DM27" s="695"/>
      <c r="DN27" s="695"/>
      <c r="DO27" s="695"/>
      <c r="DP27" s="695"/>
      <c r="DQ27" s="695"/>
      <c r="DR27" s="695"/>
      <c r="DS27" s="695"/>
      <c r="DT27" s="695"/>
      <c r="DU27" s="695"/>
      <c r="DV27" s="696"/>
      <c r="DW27" s="664">
        <v>4.3</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236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568245</v>
      </c>
      <c r="CS28" s="660"/>
      <c r="CT28" s="660"/>
      <c r="CU28" s="660"/>
      <c r="CV28" s="660"/>
      <c r="CW28" s="660"/>
      <c r="CX28" s="660"/>
      <c r="CY28" s="661"/>
      <c r="CZ28" s="664">
        <v>6</v>
      </c>
      <c r="DA28" s="693"/>
      <c r="DB28" s="693"/>
      <c r="DC28" s="697"/>
      <c r="DD28" s="668">
        <v>374267</v>
      </c>
      <c r="DE28" s="660"/>
      <c r="DF28" s="660"/>
      <c r="DG28" s="660"/>
      <c r="DH28" s="660"/>
      <c r="DI28" s="660"/>
      <c r="DJ28" s="660"/>
      <c r="DK28" s="661"/>
      <c r="DL28" s="668">
        <v>374267</v>
      </c>
      <c r="DM28" s="660"/>
      <c r="DN28" s="660"/>
      <c r="DO28" s="660"/>
      <c r="DP28" s="660"/>
      <c r="DQ28" s="660"/>
      <c r="DR28" s="660"/>
      <c r="DS28" s="660"/>
      <c r="DT28" s="660"/>
      <c r="DU28" s="660"/>
      <c r="DV28" s="661"/>
      <c r="DW28" s="664">
        <v>9</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1393920</v>
      </c>
      <c r="S29" s="660"/>
      <c r="T29" s="660"/>
      <c r="U29" s="660"/>
      <c r="V29" s="660"/>
      <c r="W29" s="660"/>
      <c r="X29" s="660"/>
      <c r="Y29" s="661"/>
      <c r="Z29" s="662">
        <v>13.9</v>
      </c>
      <c r="AA29" s="662"/>
      <c r="AB29" s="662"/>
      <c r="AC29" s="662"/>
      <c r="AD29" s="663" t="s">
        <v>132</v>
      </c>
      <c r="AE29" s="663"/>
      <c r="AF29" s="663"/>
      <c r="AG29" s="663"/>
      <c r="AH29" s="663"/>
      <c r="AI29" s="663"/>
      <c r="AJ29" s="663"/>
      <c r="AK29" s="663"/>
      <c r="AL29" s="664" t="s">
        <v>236</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568060</v>
      </c>
      <c r="CS29" s="695"/>
      <c r="CT29" s="695"/>
      <c r="CU29" s="695"/>
      <c r="CV29" s="695"/>
      <c r="CW29" s="695"/>
      <c r="CX29" s="695"/>
      <c r="CY29" s="696"/>
      <c r="CZ29" s="664">
        <v>6</v>
      </c>
      <c r="DA29" s="693"/>
      <c r="DB29" s="693"/>
      <c r="DC29" s="697"/>
      <c r="DD29" s="668">
        <v>374082</v>
      </c>
      <c r="DE29" s="695"/>
      <c r="DF29" s="695"/>
      <c r="DG29" s="695"/>
      <c r="DH29" s="695"/>
      <c r="DI29" s="695"/>
      <c r="DJ29" s="695"/>
      <c r="DK29" s="696"/>
      <c r="DL29" s="668">
        <v>374082</v>
      </c>
      <c r="DM29" s="695"/>
      <c r="DN29" s="695"/>
      <c r="DO29" s="695"/>
      <c r="DP29" s="695"/>
      <c r="DQ29" s="695"/>
      <c r="DR29" s="695"/>
      <c r="DS29" s="695"/>
      <c r="DT29" s="695"/>
      <c r="DU29" s="695"/>
      <c r="DV29" s="696"/>
      <c r="DW29" s="664">
        <v>9</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149453</v>
      </c>
      <c r="S30" s="660"/>
      <c r="T30" s="660"/>
      <c r="U30" s="660"/>
      <c r="V30" s="660"/>
      <c r="W30" s="660"/>
      <c r="X30" s="660"/>
      <c r="Y30" s="661"/>
      <c r="Z30" s="662">
        <v>1.5</v>
      </c>
      <c r="AA30" s="662"/>
      <c r="AB30" s="662"/>
      <c r="AC30" s="662"/>
      <c r="AD30" s="663">
        <v>1528</v>
      </c>
      <c r="AE30" s="663"/>
      <c r="AF30" s="663"/>
      <c r="AG30" s="663"/>
      <c r="AH30" s="663"/>
      <c r="AI30" s="663"/>
      <c r="AJ30" s="663"/>
      <c r="AK30" s="663"/>
      <c r="AL30" s="664">
        <v>0</v>
      </c>
      <c r="AM30" s="665"/>
      <c r="AN30" s="665"/>
      <c r="AO30" s="666"/>
      <c r="AP30" s="707" t="s">
        <v>301</v>
      </c>
      <c r="AQ30" s="708"/>
      <c r="AR30" s="708"/>
      <c r="AS30" s="708"/>
      <c r="AT30" s="713" t="s">
        <v>302</v>
      </c>
      <c r="AU30" s="210"/>
      <c r="AV30" s="210"/>
      <c r="AW30" s="210"/>
      <c r="AX30" s="645" t="s">
        <v>180</v>
      </c>
      <c r="AY30" s="646"/>
      <c r="AZ30" s="646"/>
      <c r="BA30" s="646"/>
      <c r="BB30" s="646"/>
      <c r="BC30" s="646"/>
      <c r="BD30" s="646"/>
      <c r="BE30" s="646"/>
      <c r="BF30" s="647"/>
      <c r="BG30" s="719">
        <v>99.5</v>
      </c>
      <c r="BH30" s="720"/>
      <c r="BI30" s="720"/>
      <c r="BJ30" s="720"/>
      <c r="BK30" s="720"/>
      <c r="BL30" s="720"/>
      <c r="BM30" s="654">
        <v>97.5</v>
      </c>
      <c r="BN30" s="720"/>
      <c r="BO30" s="720"/>
      <c r="BP30" s="720"/>
      <c r="BQ30" s="721"/>
      <c r="BR30" s="719">
        <v>99.5</v>
      </c>
      <c r="BS30" s="720"/>
      <c r="BT30" s="720"/>
      <c r="BU30" s="720"/>
      <c r="BV30" s="720"/>
      <c r="BW30" s="720"/>
      <c r="BX30" s="654">
        <v>97</v>
      </c>
      <c r="BY30" s="720"/>
      <c r="BZ30" s="720"/>
      <c r="CA30" s="720"/>
      <c r="CB30" s="721"/>
      <c r="CD30" s="724"/>
      <c r="CE30" s="725"/>
      <c r="CF30" s="674" t="s">
        <v>303</v>
      </c>
      <c r="CG30" s="675"/>
      <c r="CH30" s="675"/>
      <c r="CI30" s="675"/>
      <c r="CJ30" s="675"/>
      <c r="CK30" s="675"/>
      <c r="CL30" s="675"/>
      <c r="CM30" s="675"/>
      <c r="CN30" s="675"/>
      <c r="CO30" s="675"/>
      <c r="CP30" s="675"/>
      <c r="CQ30" s="676"/>
      <c r="CR30" s="659">
        <v>527920</v>
      </c>
      <c r="CS30" s="660"/>
      <c r="CT30" s="660"/>
      <c r="CU30" s="660"/>
      <c r="CV30" s="660"/>
      <c r="CW30" s="660"/>
      <c r="CX30" s="660"/>
      <c r="CY30" s="661"/>
      <c r="CZ30" s="664">
        <v>5.6</v>
      </c>
      <c r="DA30" s="693"/>
      <c r="DB30" s="693"/>
      <c r="DC30" s="697"/>
      <c r="DD30" s="668">
        <v>335093</v>
      </c>
      <c r="DE30" s="660"/>
      <c r="DF30" s="660"/>
      <c r="DG30" s="660"/>
      <c r="DH30" s="660"/>
      <c r="DI30" s="660"/>
      <c r="DJ30" s="660"/>
      <c r="DK30" s="661"/>
      <c r="DL30" s="668">
        <v>335093</v>
      </c>
      <c r="DM30" s="660"/>
      <c r="DN30" s="660"/>
      <c r="DO30" s="660"/>
      <c r="DP30" s="660"/>
      <c r="DQ30" s="660"/>
      <c r="DR30" s="660"/>
      <c r="DS30" s="660"/>
      <c r="DT30" s="660"/>
      <c r="DU30" s="660"/>
      <c r="DV30" s="661"/>
      <c r="DW30" s="664">
        <v>8.1</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157636</v>
      </c>
      <c r="S31" s="660"/>
      <c r="T31" s="660"/>
      <c r="U31" s="660"/>
      <c r="V31" s="660"/>
      <c r="W31" s="660"/>
      <c r="X31" s="660"/>
      <c r="Y31" s="661"/>
      <c r="Z31" s="662">
        <v>1.6</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99.3</v>
      </c>
      <c r="BH31" s="695"/>
      <c r="BI31" s="695"/>
      <c r="BJ31" s="695"/>
      <c r="BK31" s="695"/>
      <c r="BL31" s="695"/>
      <c r="BM31" s="665">
        <v>97.6</v>
      </c>
      <c r="BN31" s="717"/>
      <c r="BO31" s="717"/>
      <c r="BP31" s="717"/>
      <c r="BQ31" s="718"/>
      <c r="BR31" s="716">
        <v>99.2</v>
      </c>
      <c r="BS31" s="695"/>
      <c r="BT31" s="695"/>
      <c r="BU31" s="695"/>
      <c r="BV31" s="695"/>
      <c r="BW31" s="695"/>
      <c r="BX31" s="665">
        <v>96.4</v>
      </c>
      <c r="BY31" s="717"/>
      <c r="BZ31" s="717"/>
      <c r="CA31" s="717"/>
      <c r="CB31" s="718"/>
      <c r="CD31" s="724"/>
      <c r="CE31" s="725"/>
      <c r="CF31" s="674" t="s">
        <v>307</v>
      </c>
      <c r="CG31" s="675"/>
      <c r="CH31" s="675"/>
      <c r="CI31" s="675"/>
      <c r="CJ31" s="675"/>
      <c r="CK31" s="675"/>
      <c r="CL31" s="675"/>
      <c r="CM31" s="675"/>
      <c r="CN31" s="675"/>
      <c r="CO31" s="675"/>
      <c r="CP31" s="675"/>
      <c r="CQ31" s="676"/>
      <c r="CR31" s="659">
        <v>40140</v>
      </c>
      <c r="CS31" s="695"/>
      <c r="CT31" s="695"/>
      <c r="CU31" s="695"/>
      <c r="CV31" s="695"/>
      <c r="CW31" s="695"/>
      <c r="CX31" s="695"/>
      <c r="CY31" s="696"/>
      <c r="CZ31" s="664">
        <v>0.4</v>
      </c>
      <c r="DA31" s="693"/>
      <c r="DB31" s="693"/>
      <c r="DC31" s="697"/>
      <c r="DD31" s="668">
        <v>38989</v>
      </c>
      <c r="DE31" s="695"/>
      <c r="DF31" s="695"/>
      <c r="DG31" s="695"/>
      <c r="DH31" s="695"/>
      <c r="DI31" s="695"/>
      <c r="DJ31" s="695"/>
      <c r="DK31" s="696"/>
      <c r="DL31" s="668">
        <v>38989</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113245</v>
      </c>
      <c r="S32" s="660"/>
      <c r="T32" s="660"/>
      <c r="U32" s="660"/>
      <c r="V32" s="660"/>
      <c r="W32" s="660"/>
      <c r="X32" s="660"/>
      <c r="Y32" s="661"/>
      <c r="Z32" s="662">
        <v>1.1000000000000001</v>
      </c>
      <c r="AA32" s="662"/>
      <c r="AB32" s="662"/>
      <c r="AC32" s="662"/>
      <c r="AD32" s="663" t="s">
        <v>236</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99.5</v>
      </c>
      <c r="BH32" s="729"/>
      <c r="BI32" s="729"/>
      <c r="BJ32" s="729"/>
      <c r="BK32" s="729"/>
      <c r="BL32" s="729"/>
      <c r="BM32" s="730">
        <v>97.4</v>
      </c>
      <c r="BN32" s="729"/>
      <c r="BO32" s="729"/>
      <c r="BP32" s="729"/>
      <c r="BQ32" s="731"/>
      <c r="BR32" s="728">
        <v>99.6</v>
      </c>
      <c r="BS32" s="729"/>
      <c r="BT32" s="729"/>
      <c r="BU32" s="729"/>
      <c r="BV32" s="729"/>
      <c r="BW32" s="729"/>
      <c r="BX32" s="730">
        <v>97</v>
      </c>
      <c r="BY32" s="729"/>
      <c r="BZ32" s="729"/>
      <c r="CA32" s="729"/>
      <c r="CB32" s="731"/>
      <c r="CD32" s="726"/>
      <c r="CE32" s="727"/>
      <c r="CF32" s="674" t="s">
        <v>310</v>
      </c>
      <c r="CG32" s="675"/>
      <c r="CH32" s="675"/>
      <c r="CI32" s="675"/>
      <c r="CJ32" s="675"/>
      <c r="CK32" s="675"/>
      <c r="CL32" s="675"/>
      <c r="CM32" s="675"/>
      <c r="CN32" s="675"/>
      <c r="CO32" s="675"/>
      <c r="CP32" s="675"/>
      <c r="CQ32" s="676"/>
      <c r="CR32" s="659">
        <v>185</v>
      </c>
      <c r="CS32" s="660"/>
      <c r="CT32" s="660"/>
      <c r="CU32" s="660"/>
      <c r="CV32" s="660"/>
      <c r="CW32" s="660"/>
      <c r="CX32" s="660"/>
      <c r="CY32" s="661"/>
      <c r="CZ32" s="664">
        <v>0</v>
      </c>
      <c r="DA32" s="693"/>
      <c r="DB32" s="693"/>
      <c r="DC32" s="697"/>
      <c r="DD32" s="668">
        <v>185</v>
      </c>
      <c r="DE32" s="660"/>
      <c r="DF32" s="660"/>
      <c r="DG32" s="660"/>
      <c r="DH32" s="660"/>
      <c r="DI32" s="660"/>
      <c r="DJ32" s="660"/>
      <c r="DK32" s="661"/>
      <c r="DL32" s="668">
        <v>185</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457575</v>
      </c>
      <c r="S33" s="660"/>
      <c r="T33" s="660"/>
      <c r="U33" s="660"/>
      <c r="V33" s="660"/>
      <c r="W33" s="660"/>
      <c r="X33" s="660"/>
      <c r="Y33" s="661"/>
      <c r="Z33" s="662">
        <v>4.5999999999999996</v>
      </c>
      <c r="AA33" s="662"/>
      <c r="AB33" s="662"/>
      <c r="AC33" s="662"/>
      <c r="AD33" s="663" t="s">
        <v>236</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4551304</v>
      </c>
      <c r="CS33" s="695"/>
      <c r="CT33" s="695"/>
      <c r="CU33" s="695"/>
      <c r="CV33" s="695"/>
      <c r="CW33" s="695"/>
      <c r="CX33" s="695"/>
      <c r="CY33" s="696"/>
      <c r="CZ33" s="664">
        <v>48.2</v>
      </c>
      <c r="DA33" s="693"/>
      <c r="DB33" s="693"/>
      <c r="DC33" s="697"/>
      <c r="DD33" s="668">
        <v>3789100</v>
      </c>
      <c r="DE33" s="695"/>
      <c r="DF33" s="695"/>
      <c r="DG33" s="695"/>
      <c r="DH33" s="695"/>
      <c r="DI33" s="695"/>
      <c r="DJ33" s="695"/>
      <c r="DK33" s="696"/>
      <c r="DL33" s="668">
        <v>1986039</v>
      </c>
      <c r="DM33" s="695"/>
      <c r="DN33" s="695"/>
      <c r="DO33" s="695"/>
      <c r="DP33" s="695"/>
      <c r="DQ33" s="695"/>
      <c r="DR33" s="695"/>
      <c r="DS33" s="695"/>
      <c r="DT33" s="695"/>
      <c r="DU33" s="695"/>
      <c r="DV33" s="696"/>
      <c r="DW33" s="664">
        <v>47.8</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189659</v>
      </c>
      <c r="S34" s="660"/>
      <c r="T34" s="660"/>
      <c r="U34" s="660"/>
      <c r="V34" s="660"/>
      <c r="W34" s="660"/>
      <c r="X34" s="660"/>
      <c r="Y34" s="661"/>
      <c r="Z34" s="662">
        <v>1.9</v>
      </c>
      <c r="AA34" s="662"/>
      <c r="AB34" s="662"/>
      <c r="AC34" s="662"/>
      <c r="AD34" s="663" t="s">
        <v>132</v>
      </c>
      <c r="AE34" s="663"/>
      <c r="AF34" s="663"/>
      <c r="AG34" s="663"/>
      <c r="AH34" s="663"/>
      <c r="AI34" s="663"/>
      <c r="AJ34" s="663"/>
      <c r="AK34" s="663"/>
      <c r="AL34" s="664" t="s">
        <v>122</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1577895</v>
      </c>
      <c r="CS34" s="660"/>
      <c r="CT34" s="660"/>
      <c r="CU34" s="660"/>
      <c r="CV34" s="660"/>
      <c r="CW34" s="660"/>
      <c r="CX34" s="660"/>
      <c r="CY34" s="661"/>
      <c r="CZ34" s="664">
        <v>16.7</v>
      </c>
      <c r="DA34" s="693"/>
      <c r="DB34" s="693"/>
      <c r="DC34" s="697"/>
      <c r="DD34" s="668">
        <v>1097251</v>
      </c>
      <c r="DE34" s="660"/>
      <c r="DF34" s="660"/>
      <c r="DG34" s="660"/>
      <c r="DH34" s="660"/>
      <c r="DI34" s="660"/>
      <c r="DJ34" s="660"/>
      <c r="DK34" s="661"/>
      <c r="DL34" s="668">
        <v>652028</v>
      </c>
      <c r="DM34" s="660"/>
      <c r="DN34" s="660"/>
      <c r="DO34" s="660"/>
      <c r="DP34" s="660"/>
      <c r="DQ34" s="660"/>
      <c r="DR34" s="660"/>
      <c r="DS34" s="660"/>
      <c r="DT34" s="660"/>
      <c r="DU34" s="660"/>
      <c r="DV34" s="661"/>
      <c r="DW34" s="664">
        <v>15.7</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640882</v>
      </c>
      <c r="S35" s="660"/>
      <c r="T35" s="660"/>
      <c r="U35" s="660"/>
      <c r="V35" s="660"/>
      <c r="W35" s="660"/>
      <c r="X35" s="660"/>
      <c r="Y35" s="661"/>
      <c r="Z35" s="662">
        <v>6.4</v>
      </c>
      <c r="AA35" s="662"/>
      <c r="AB35" s="662"/>
      <c r="AC35" s="662"/>
      <c r="AD35" s="663" t="s">
        <v>122</v>
      </c>
      <c r="AE35" s="663"/>
      <c r="AF35" s="663"/>
      <c r="AG35" s="663"/>
      <c r="AH35" s="663"/>
      <c r="AI35" s="663"/>
      <c r="AJ35" s="663"/>
      <c r="AK35" s="663"/>
      <c r="AL35" s="664" t="s">
        <v>122</v>
      </c>
      <c r="AM35" s="665"/>
      <c r="AN35" s="665"/>
      <c r="AO35" s="666"/>
      <c r="AP35" s="214"/>
      <c r="AQ35" s="732" t="s">
        <v>318</v>
      </c>
      <c r="AR35" s="733"/>
      <c r="AS35" s="733"/>
      <c r="AT35" s="733"/>
      <c r="AU35" s="733"/>
      <c r="AV35" s="733"/>
      <c r="AW35" s="733"/>
      <c r="AX35" s="733"/>
      <c r="AY35" s="734"/>
      <c r="AZ35" s="648">
        <v>1046404</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106903</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114865</v>
      </c>
      <c r="CS35" s="695"/>
      <c r="CT35" s="695"/>
      <c r="CU35" s="695"/>
      <c r="CV35" s="695"/>
      <c r="CW35" s="695"/>
      <c r="CX35" s="695"/>
      <c r="CY35" s="696"/>
      <c r="CZ35" s="664">
        <v>1.2</v>
      </c>
      <c r="DA35" s="693"/>
      <c r="DB35" s="693"/>
      <c r="DC35" s="697"/>
      <c r="DD35" s="668">
        <v>99742</v>
      </c>
      <c r="DE35" s="695"/>
      <c r="DF35" s="695"/>
      <c r="DG35" s="695"/>
      <c r="DH35" s="695"/>
      <c r="DI35" s="695"/>
      <c r="DJ35" s="695"/>
      <c r="DK35" s="696"/>
      <c r="DL35" s="668">
        <v>89420</v>
      </c>
      <c r="DM35" s="695"/>
      <c r="DN35" s="695"/>
      <c r="DO35" s="695"/>
      <c r="DP35" s="695"/>
      <c r="DQ35" s="695"/>
      <c r="DR35" s="695"/>
      <c r="DS35" s="695"/>
      <c r="DT35" s="695"/>
      <c r="DU35" s="695"/>
      <c r="DV35" s="696"/>
      <c r="DW35" s="664">
        <v>2.2000000000000002</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236</v>
      </c>
      <c r="AA36" s="662"/>
      <c r="AB36" s="662"/>
      <c r="AC36" s="662"/>
      <c r="AD36" s="663" t="s">
        <v>236</v>
      </c>
      <c r="AE36" s="663"/>
      <c r="AF36" s="663"/>
      <c r="AG36" s="663"/>
      <c r="AH36" s="663"/>
      <c r="AI36" s="663"/>
      <c r="AJ36" s="663"/>
      <c r="AK36" s="663"/>
      <c r="AL36" s="664" t="s">
        <v>122</v>
      </c>
      <c r="AM36" s="665"/>
      <c r="AN36" s="665"/>
      <c r="AO36" s="666"/>
      <c r="AQ36" s="736" t="s">
        <v>322</v>
      </c>
      <c r="AR36" s="737"/>
      <c r="AS36" s="737"/>
      <c r="AT36" s="737"/>
      <c r="AU36" s="737"/>
      <c r="AV36" s="737"/>
      <c r="AW36" s="737"/>
      <c r="AX36" s="737"/>
      <c r="AY36" s="738"/>
      <c r="AZ36" s="659">
        <v>424854</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101231</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1219905</v>
      </c>
      <c r="CS36" s="660"/>
      <c r="CT36" s="660"/>
      <c r="CU36" s="660"/>
      <c r="CV36" s="660"/>
      <c r="CW36" s="660"/>
      <c r="CX36" s="660"/>
      <c r="CY36" s="661"/>
      <c r="CZ36" s="664">
        <v>12.9</v>
      </c>
      <c r="DA36" s="693"/>
      <c r="DB36" s="693"/>
      <c r="DC36" s="697"/>
      <c r="DD36" s="668">
        <v>1105377</v>
      </c>
      <c r="DE36" s="660"/>
      <c r="DF36" s="660"/>
      <c r="DG36" s="660"/>
      <c r="DH36" s="660"/>
      <c r="DI36" s="660"/>
      <c r="DJ36" s="660"/>
      <c r="DK36" s="661"/>
      <c r="DL36" s="668">
        <v>742037</v>
      </c>
      <c r="DM36" s="660"/>
      <c r="DN36" s="660"/>
      <c r="DO36" s="660"/>
      <c r="DP36" s="660"/>
      <c r="DQ36" s="660"/>
      <c r="DR36" s="660"/>
      <c r="DS36" s="660"/>
      <c r="DT36" s="660"/>
      <c r="DU36" s="660"/>
      <c r="DV36" s="661"/>
      <c r="DW36" s="664">
        <v>17.8</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276982</v>
      </c>
      <c r="S37" s="660"/>
      <c r="T37" s="660"/>
      <c r="U37" s="660"/>
      <c r="V37" s="660"/>
      <c r="W37" s="660"/>
      <c r="X37" s="660"/>
      <c r="Y37" s="661"/>
      <c r="Z37" s="662">
        <v>2.8</v>
      </c>
      <c r="AA37" s="662"/>
      <c r="AB37" s="662"/>
      <c r="AC37" s="662"/>
      <c r="AD37" s="663" t="s">
        <v>122</v>
      </c>
      <c r="AE37" s="663"/>
      <c r="AF37" s="663"/>
      <c r="AG37" s="663"/>
      <c r="AH37" s="663"/>
      <c r="AI37" s="663"/>
      <c r="AJ37" s="663"/>
      <c r="AK37" s="663"/>
      <c r="AL37" s="664" t="s">
        <v>122</v>
      </c>
      <c r="AM37" s="665"/>
      <c r="AN37" s="665"/>
      <c r="AO37" s="666"/>
      <c r="AQ37" s="736" t="s">
        <v>326</v>
      </c>
      <c r="AR37" s="737"/>
      <c r="AS37" s="737"/>
      <c r="AT37" s="737"/>
      <c r="AU37" s="737"/>
      <c r="AV37" s="737"/>
      <c r="AW37" s="737"/>
      <c r="AX37" s="737"/>
      <c r="AY37" s="738"/>
      <c r="AZ37" s="659">
        <v>135685</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1361</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608923</v>
      </c>
      <c r="CS37" s="695"/>
      <c r="CT37" s="695"/>
      <c r="CU37" s="695"/>
      <c r="CV37" s="695"/>
      <c r="CW37" s="695"/>
      <c r="CX37" s="695"/>
      <c r="CY37" s="696"/>
      <c r="CZ37" s="664">
        <v>6.4</v>
      </c>
      <c r="DA37" s="693"/>
      <c r="DB37" s="693"/>
      <c r="DC37" s="697"/>
      <c r="DD37" s="668">
        <v>608923</v>
      </c>
      <c r="DE37" s="695"/>
      <c r="DF37" s="695"/>
      <c r="DG37" s="695"/>
      <c r="DH37" s="695"/>
      <c r="DI37" s="695"/>
      <c r="DJ37" s="695"/>
      <c r="DK37" s="696"/>
      <c r="DL37" s="668">
        <v>562743</v>
      </c>
      <c r="DM37" s="695"/>
      <c r="DN37" s="695"/>
      <c r="DO37" s="695"/>
      <c r="DP37" s="695"/>
      <c r="DQ37" s="695"/>
      <c r="DR37" s="695"/>
      <c r="DS37" s="695"/>
      <c r="DT37" s="695"/>
      <c r="DU37" s="695"/>
      <c r="DV37" s="696"/>
      <c r="DW37" s="664">
        <v>13.5</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10044456</v>
      </c>
      <c r="S38" s="740"/>
      <c r="T38" s="740"/>
      <c r="U38" s="740"/>
      <c r="V38" s="740"/>
      <c r="W38" s="740"/>
      <c r="X38" s="740"/>
      <c r="Y38" s="741"/>
      <c r="Z38" s="742">
        <v>100</v>
      </c>
      <c r="AA38" s="742"/>
      <c r="AB38" s="742"/>
      <c r="AC38" s="742"/>
      <c r="AD38" s="743">
        <v>3881794</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32741</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2187</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898891</v>
      </c>
      <c r="CS38" s="660"/>
      <c r="CT38" s="660"/>
      <c r="CU38" s="660"/>
      <c r="CV38" s="660"/>
      <c r="CW38" s="660"/>
      <c r="CX38" s="660"/>
      <c r="CY38" s="661"/>
      <c r="CZ38" s="664">
        <v>9.5</v>
      </c>
      <c r="DA38" s="693"/>
      <c r="DB38" s="693"/>
      <c r="DC38" s="697"/>
      <c r="DD38" s="668">
        <v>829741</v>
      </c>
      <c r="DE38" s="660"/>
      <c r="DF38" s="660"/>
      <c r="DG38" s="660"/>
      <c r="DH38" s="660"/>
      <c r="DI38" s="660"/>
      <c r="DJ38" s="660"/>
      <c r="DK38" s="661"/>
      <c r="DL38" s="668">
        <v>502554</v>
      </c>
      <c r="DM38" s="660"/>
      <c r="DN38" s="660"/>
      <c r="DO38" s="660"/>
      <c r="DP38" s="660"/>
      <c r="DQ38" s="660"/>
      <c r="DR38" s="660"/>
      <c r="DS38" s="660"/>
      <c r="DT38" s="660"/>
      <c r="DU38" s="660"/>
      <c r="DV38" s="661"/>
      <c r="DW38" s="664">
        <v>12.1</v>
      </c>
      <c r="DX38" s="693"/>
      <c r="DY38" s="693"/>
      <c r="DZ38" s="693"/>
      <c r="EA38" s="693"/>
      <c r="EB38" s="693"/>
      <c r="EC38" s="694"/>
    </row>
    <row r="39" spans="2:133" ht="11.25" customHeight="1">
      <c r="AQ39" s="736" t="s">
        <v>333</v>
      </c>
      <c r="AR39" s="737"/>
      <c r="AS39" s="737"/>
      <c r="AT39" s="737"/>
      <c r="AU39" s="737"/>
      <c r="AV39" s="737"/>
      <c r="AW39" s="737"/>
      <c r="AX39" s="737"/>
      <c r="AY39" s="738"/>
      <c r="AZ39" s="659">
        <v>25194</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104</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674248</v>
      </c>
      <c r="CS39" s="695"/>
      <c r="CT39" s="695"/>
      <c r="CU39" s="695"/>
      <c r="CV39" s="695"/>
      <c r="CW39" s="695"/>
      <c r="CX39" s="695"/>
      <c r="CY39" s="696"/>
      <c r="CZ39" s="664">
        <v>7.1</v>
      </c>
      <c r="DA39" s="693"/>
      <c r="DB39" s="693"/>
      <c r="DC39" s="697"/>
      <c r="DD39" s="668">
        <v>656989</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337</v>
      </c>
      <c r="AR40" s="737"/>
      <c r="AS40" s="737"/>
      <c r="AT40" s="737"/>
      <c r="AU40" s="737"/>
      <c r="AV40" s="737"/>
      <c r="AW40" s="737"/>
      <c r="AX40" s="737"/>
      <c r="AY40" s="738"/>
      <c r="AZ40" s="659">
        <v>73281</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128</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65500</v>
      </c>
      <c r="CS40" s="660"/>
      <c r="CT40" s="660"/>
      <c r="CU40" s="660"/>
      <c r="CV40" s="660"/>
      <c r="CW40" s="660"/>
      <c r="CX40" s="660"/>
      <c r="CY40" s="661"/>
      <c r="CZ40" s="664">
        <v>0.7</v>
      </c>
      <c r="DA40" s="693"/>
      <c r="DB40" s="693"/>
      <c r="DC40" s="697"/>
      <c r="DD40" s="668" t="s">
        <v>236</v>
      </c>
      <c r="DE40" s="660"/>
      <c r="DF40" s="660"/>
      <c r="DG40" s="660"/>
      <c r="DH40" s="660"/>
      <c r="DI40" s="660"/>
      <c r="DJ40" s="660"/>
      <c r="DK40" s="661"/>
      <c r="DL40" s="668" t="s">
        <v>236</v>
      </c>
      <c r="DM40" s="660"/>
      <c r="DN40" s="660"/>
      <c r="DO40" s="660"/>
      <c r="DP40" s="660"/>
      <c r="DQ40" s="660"/>
      <c r="DR40" s="660"/>
      <c r="DS40" s="660"/>
      <c r="DT40" s="660"/>
      <c r="DU40" s="660"/>
      <c r="DV40" s="661"/>
      <c r="DW40" s="664" t="s">
        <v>122</v>
      </c>
      <c r="DX40" s="693"/>
      <c r="DY40" s="693"/>
      <c r="DZ40" s="693"/>
      <c r="EA40" s="693"/>
      <c r="EB40" s="693"/>
      <c r="EC40" s="694"/>
    </row>
    <row r="41" spans="2:133" ht="11.25" customHeight="1">
      <c r="AQ41" s="746" t="s">
        <v>340</v>
      </c>
      <c r="AR41" s="747"/>
      <c r="AS41" s="747"/>
      <c r="AT41" s="747"/>
      <c r="AU41" s="747"/>
      <c r="AV41" s="747"/>
      <c r="AW41" s="747"/>
      <c r="AX41" s="747"/>
      <c r="AY41" s="748"/>
      <c r="AZ41" s="739">
        <v>354649</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402</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2285301</v>
      </c>
      <c r="CS42" s="660"/>
      <c r="CT42" s="660"/>
      <c r="CU42" s="660"/>
      <c r="CV42" s="660"/>
      <c r="CW42" s="660"/>
      <c r="CX42" s="660"/>
      <c r="CY42" s="661"/>
      <c r="CZ42" s="664">
        <v>24.2</v>
      </c>
      <c r="DA42" s="665"/>
      <c r="DB42" s="665"/>
      <c r="DC42" s="760"/>
      <c r="DD42" s="668">
        <v>877608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29308</v>
      </c>
      <c r="CS43" s="695"/>
      <c r="CT43" s="695"/>
      <c r="CU43" s="695"/>
      <c r="CV43" s="695"/>
      <c r="CW43" s="695"/>
      <c r="CX43" s="695"/>
      <c r="CY43" s="696"/>
      <c r="CZ43" s="664">
        <v>0.3</v>
      </c>
      <c r="DA43" s="693"/>
      <c r="DB43" s="693"/>
      <c r="DC43" s="697"/>
      <c r="DD43" s="668">
        <v>29308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298</v>
      </c>
      <c r="CE44" s="772"/>
      <c r="CF44" s="656" t="s">
        <v>348</v>
      </c>
      <c r="CG44" s="657"/>
      <c r="CH44" s="657"/>
      <c r="CI44" s="657"/>
      <c r="CJ44" s="657"/>
      <c r="CK44" s="657"/>
      <c r="CL44" s="657"/>
      <c r="CM44" s="657"/>
      <c r="CN44" s="657"/>
      <c r="CO44" s="657"/>
      <c r="CP44" s="657"/>
      <c r="CQ44" s="658"/>
      <c r="CR44" s="659">
        <v>2248943</v>
      </c>
      <c r="CS44" s="660"/>
      <c r="CT44" s="660"/>
      <c r="CU44" s="660"/>
      <c r="CV44" s="660"/>
      <c r="CW44" s="660"/>
      <c r="CX44" s="660"/>
      <c r="CY44" s="661"/>
      <c r="CZ44" s="664">
        <v>23.8</v>
      </c>
      <c r="DA44" s="665"/>
      <c r="DB44" s="665"/>
      <c r="DC44" s="760"/>
      <c r="DD44" s="668">
        <v>853706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839212</v>
      </c>
      <c r="CS45" s="695"/>
      <c r="CT45" s="695"/>
      <c r="CU45" s="695"/>
      <c r="CV45" s="695"/>
      <c r="CW45" s="695"/>
      <c r="CX45" s="695"/>
      <c r="CY45" s="696"/>
      <c r="CZ45" s="664">
        <v>8.9</v>
      </c>
      <c r="DA45" s="693"/>
      <c r="DB45" s="693"/>
      <c r="DC45" s="697"/>
      <c r="DD45" s="668">
        <v>58515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1281473</v>
      </c>
      <c r="CS46" s="660"/>
      <c r="CT46" s="660"/>
      <c r="CU46" s="660"/>
      <c r="CV46" s="660"/>
      <c r="CW46" s="660"/>
      <c r="CX46" s="660"/>
      <c r="CY46" s="661"/>
      <c r="CZ46" s="664">
        <v>13.6</v>
      </c>
      <c r="DA46" s="665"/>
      <c r="DB46" s="665"/>
      <c r="DC46" s="760"/>
      <c r="DD46" s="668">
        <v>769443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v>36358</v>
      </c>
      <c r="CS47" s="695"/>
      <c r="CT47" s="695"/>
      <c r="CU47" s="695"/>
      <c r="CV47" s="695"/>
      <c r="CW47" s="695"/>
      <c r="CX47" s="695"/>
      <c r="CY47" s="696"/>
      <c r="CZ47" s="664">
        <v>0.4</v>
      </c>
      <c r="DA47" s="693"/>
      <c r="DB47" s="693"/>
      <c r="DC47" s="697"/>
      <c r="DD47" s="668">
        <v>23902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9449463</v>
      </c>
      <c r="CS49" s="729"/>
      <c r="CT49" s="729"/>
      <c r="CU49" s="729"/>
      <c r="CV49" s="729"/>
      <c r="CW49" s="729"/>
      <c r="CX49" s="729"/>
      <c r="CY49" s="761"/>
      <c r="CZ49" s="744">
        <v>100</v>
      </c>
      <c r="DA49" s="762"/>
      <c r="DB49" s="762"/>
      <c r="DC49" s="763"/>
      <c r="DD49" s="764">
        <v>6496682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cbivnjMA3cTz/l6fzY2MyJwK84RPZaH25CQT4O3AwSnkdvLzxjbrENmIOz0TXl1fA211dP5lse1r3rxW4iuGZA==" saltValue="T+EpWxWuf5AHAwLtwmLdE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376</v>
      </c>
      <c r="C7" s="792"/>
      <c r="D7" s="792"/>
      <c r="E7" s="792"/>
      <c r="F7" s="792"/>
      <c r="G7" s="792"/>
      <c r="H7" s="792"/>
      <c r="I7" s="792"/>
      <c r="J7" s="792"/>
      <c r="K7" s="792"/>
      <c r="L7" s="792"/>
      <c r="M7" s="792"/>
      <c r="N7" s="792"/>
      <c r="O7" s="792"/>
      <c r="P7" s="793"/>
      <c r="Q7" s="794">
        <v>9545</v>
      </c>
      <c r="R7" s="795"/>
      <c r="S7" s="795"/>
      <c r="T7" s="795"/>
      <c r="U7" s="795"/>
      <c r="V7" s="795">
        <v>9012</v>
      </c>
      <c r="W7" s="795"/>
      <c r="X7" s="795"/>
      <c r="Y7" s="795"/>
      <c r="Z7" s="795"/>
      <c r="AA7" s="795">
        <v>533</v>
      </c>
      <c r="AB7" s="795"/>
      <c r="AC7" s="795"/>
      <c r="AD7" s="795"/>
      <c r="AE7" s="796"/>
      <c r="AF7" s="797">
        <v>465</v>
      </c>
      <c r="AG7" s="798"/>
      <c r="AH7" s="798"/>
      <c r="AI7" s="798"/>
      <c r="AJ7" s="799"/>
      <c r="AK7" s="834">
        <v>113</v>
      </c>
      <c r="AL7" s="835"/>
      <c r="AM7" s="835"/>
      <c r="AN7" s="835"/>
      <c r="AO7" s="835"/>
      <c r="AP7" s="835">
        <v>5090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585</v>
      </c>
      <c r="BT7" s="839"/>
      <c r="BU7" s="839"/>
      <c r="BV7" s="839"/>
      <c r="BW7" s="839"/>
      <c r="BX7" s="839"/>
      <c r="BY7" s="839"/>
      <c r="BZ7" s="839"/>
      <c r="CA7" s="839"/>
      <c r="CB7" s="839"/>
      <c r="CC7" s="839"/>
      <c r="CD7" s="839"/>
      <c r="CE7" s="839"/>
      <c r="CF7" s="839"/>
      <c r="CG7" s="840"/>
      <c r="CH7" s="831">
        <v>-8</v>
      </c>
      <c r="CI7" s="832"/>
      <c r="CJ7" s="832"/>
      <c r="CK7" s="832"/>
      <c r="CL7" s="833"/>
      <c r="CM7" s="831">
        <v>141</v>
      </c>
      <c r="CN7" s="832"/>
      <c r="CO7" s="832"/>
      <c r="CP7" s="832"/>
      <c r="CQ7" s="833"/>
      <c r="CR7" s="831">
        <v>3</v>
      </c>
      <c r="CS7" s="832"/>
      <c r="CT7" s="832"/>
      <c r="CU7" s="832"/>
      <c r="CV7" s="833"/>
      <c r="CW7" s="831" t="s">
        <v>579</v>
      </c>
      <c r="CX7" s="832"/>
      <c r="CY7" s="832"/>
      <c r="CZ7" s="832"/>
      <c r="DA7" s="833"/>
      <c r="DB7" s="831" t="s">
        <v>579</v>
      </c>
      <c r="DC7" s="832"/>
      <c r="DD7" s="832"/>
      <c r="DE7" s="832"/>
      <c r="DF7" s="833"/>
      <c r="DG7" s="831" t="s">
        <v>579</v>
      </c>
      <c r="DH7" s="832"/>
      <c r="DI7" s="832"/>
      <c r="DJ7" s="832"/>
      <c r="DK7" s="833"/>
      <c r="DL7" s="831">
        <v>13</v>
      </c>
      <c r="DM7" s="832"/>
      <c r="DN7" s="832"/>
      <c r="DO7" s="832"/>
      <c r="DP7" s="833"/>
      <c r="DQ7" s="831">
        <v>1</v>
      </c>
      <c r="DR7" s="832"/>
      <c r="DS7" s="832"/>
      <c r="DT7" s="832"/>
      <c r="DU7" s="833"/>
      <c r="DV7" s="812"/>
      <c r="DW7" s="813"/>
      <c r="DX7" s="813"/>
      <c r="DY7" s="813"/>
      <c r="DZ7" s="814"/>
      <c r="EA7" s="234"/>
    </row>
    <row r="8" spans="1:131" s="235" customFormat="1" ht="26.25" customHeight="1">
      <c r="A8" s="241">
        <v>2</v>
      </c>
      <c r="B8" s="815" t="s">
        <v>377</v>
      </c>
      <c r="C8" s="816"/>
      <c r="D8" s="816"/>
      <c r="E8" s="816"/>
      <c r="F8" s="816"/>
      <c r="G8" s="816"/>
      <c r="H8" s="816"/>
      <c r="I8" s="816"/>
      <c r="J8" s="816"/>
      <c r="K8" s="816"/>
      <c r="L8" s="816"/>
      <c r="M8" s="816"/>
      <c r="N8" s="816"/>
      <c r="O8" s="816"/>
      <c r="P8" s="817"/>
      <c r="Q8" s="818">
        <v>133</v>
      </c>
      <c r="R8" s="819"/>
      <c r="S8" s="819"/>
      <c r="T8" s="819"/>
      <c r="U8" s="819"/>
      <c r="V8" s="819">
        <v>131</v>
      </c>
      <c r="W8" s="819"/>
      <c r="X8" s="819"/>
      <c r="Y8" s="819"/>
      <c r="Z8" s="819"/>
      <c r="AA8" s="819">
        <v>2</v>
      </c>
      <c r="AB8" s="819"/>
      <c r="AC8" s="819"/>
      <c r="AD8" s="819"/>
      <c r="AE8" s="820"/>
      <c r="AF8" s="821">
        <v>2</v>
      </c>
      <c r="AG8" s="822"/>
      <c r="AH8" s="822"/>
      <c r="AI8" s="822"/>
      <c r="AJ8" s="823"/>
      <c r="AK8" s="824" t="s">
        <v>568</v>
      </c>
      <c r="AL8" s="825"/>
      <c r="AM8" s="825"/>
      <c r="AN8" s="825"/>
      <c r="AO8" s="825"/>
      <c r="AP8" s="825" t="s">
        <v>567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t="s">
        <v>378</v>
      </c>
      <c r="C9" s="816"/>
      <c r="D9" s="816"/>
      <c r="E9" s="816"/>
      <c r="F9" s="816"/>
      <c r="G9" s="816"/>
      <c r="H9" s="816"/>
      <c r="I9" s="816"/>
      <c r="J9" s="816"/>
      <c r="K9" s="816"/>
      <c r="L9" s="816"/>
      <c r="M9" s="816"/>
      <c r="N9" s="816"/>
      <c r="O9" s="816"/>
      <c r="P9" s="817"/>
      <c r="Q9" s="818">
        <v>365</v>
      </c>
      <c r="R9" s="819"/>
      <c r="S9" s="819"/>
      <c r="T9" s="819"/>
      <c r="U9" s="819"/>
      <c r="V9" s="819">
        <v>306</v>
      </c>
      <c r="W9" s="819"/>
      <c r="X9" s="819"/>
      <c r="Y9" s="819"/>
      <c r="Z9" s="819"/>
      <c r="AA9" s="819">
        <v>60</v>
      </c>
      <c r="AB9" s="819"/>
      <c r="AC9" s="819"/>
      <c r="AD9" s="819"/>
      <c r="AE9" s="820"/>
      <c r="AF9" s="821">
        <v>59</v>
      </c>
      <c r="AG9" s="822"/>
      <c r="AH9" s="822"/>
      <c r="AI9" s="822"/>
      <c r="AJ9" s="823"/>
      <c r="AK9" s="824">
        <v>1</v>
      </c>
      <c r="AL9" s="825"/>
      <c r="AM9" s="825"/>
      <c r="AN9" s="825"/>
      <c r="AO9" s="825"/>
      <c r="AP9" s="825">
        <v>496</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10044</v>
      </c>
      <c r="R23" s="854"/>
      <c r="S23" s="854"/>
      <c r="T23" s="854"/>
      <c r="U23" s="854"/>
      <c r="V23" s="854">
        <v>9449</v>
      </c>
      <c r="W23" s="854"/>
      <c r="X23" s="854"/>
      <c r="Y23" s="854"/>
      <c r="Z23" s="854"/>
      <c r="AA23" s="854">
        <v>595</v>
      </c>
      <c r="AB23" s="854"/>
      <c r="AC23" s="854"/>
      <c r="AD23" s="854"/>
      <c r="AE23" s="855"/>
      <c r="AF23" s="856">
        <v>527</v>
      </c>
      <c r="AG23" s="854"/>
      <c r="AH23" s="854"/>
      <c r="AI23" s="854"/>
      <c r="AJ23" s="857"/>
      <c r="AK23" s="858"/>
      <c r="AL23" s="859"/>
      <c r="AM23" s="859"/>
      <c r="AN23" s="859"/>
      <c r="AO23" s="859"/>
      <c r="AP23" s="854">
        <v>5586</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359</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2">
        <v>1443</v>
      </c>
      <c r="R28" s="883"/>
      <c r="S28" s="883"/>
      <c r="T28" s="883"/>
      <c r="U28" s="883"/>
      <c r="V28" s="883">
        <v>1354</v>
      </c>
      <c r="W28" s="883"/>
      <c r="X28" s="883"/>
      <c r="Y28" s="883"/>
      <c r="Z28" s="883"/>
      <c r="AA28" s="883">
        <v>89</v>
      </c>
      <c r="AB28" s="883"/>
      <c r="AC28" s="883"/>
      <c r="AD28" s="883"/>
      <c r="AE28" s="884"/>
      <c r="AF28" s="885">
        <v>89</v>
      </c>
      <c r="AG28" s="883"/>
      <c r="AH28" s="883"/>
      <c r="AI28" s="883"/>
      <c r="AJ28" s="886"/>
      <c r="AK28" s="887">
        <v>55</v>
      </c>
      <c r="AL28" s="878"/>
      <c r="AM28" s="878"/>
      <c r="AN28" s="878"/>
      <c r="AO28" s="878"/>
      <c r="AP28" s="878" t="s">
        <v>568</v>
      </c>
      <c r="AQ28" s="878"/>
      <c r="AR28" s="878"/>
      <c r="AS28" s="878"/>
      <c r="AT28" s="878"/>
      <c r="AU28" s="878" t="s">
        <v>568</v>
      </c>
      <c r="AV28" s="878"/>
      <c r="AW28" s="878"/>
      <c r="AX28" s="878"/>
      <c r="AY28" s="878"/>
      <c r="AZ28" s="879" t="s">
        <v>568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115</v>
      </c>
      <c r="R29" s="819"/>
      <c r="S29" s="819"/>
      <c r="T29" s="819"/>
      <c r="U29" s="819"/>
      <c r="V29" s="819">
        <v>114</v>
      </c>
      <c r="W29" s="819"/>
      <c r="X29" s="819"/>
      <c r="Y29" s="819"/>
      <c r="Z29" s="819"/>
      <c r="AA29" s="819">
        <v>0</v>
      </c>
      <c r="AB29" s="819"/>
      <c r="AC29" s="819"/>
      <c r="AD29" s="819"/>
      <c r="AE29" s="820"/>
      <c r="AF29" s="821">
        <v>0</v>
      </c>
      <c r="AG29" s="822"/>
      <c r="AH29" s="822"/>
      <c r="AI29" s="822"/>
      <c r="AJ29" s="823"/>
      <c r="AK29" s="890">
        <v>34</v>
      </c>
      <c r="AL29" s="891"/>
      <c r="AM29" s="891"/>
      <c r="AN29" s="891"/>
      <c r="AO29" s="891"/>
      <c r="AP29" s="891" t="s">
        <v>568</v>
      </c>
      <c r="AQ29" s="891"/>
      <c r="AR29" s="891"/>
      <c r="AS29" s="891"/>
      <c r="AT29" s="891"/>
      <c r="AU29" s="891" t="s">
        <v>568</v>
      </c>
      <c r="AV29" s="891"/>
      <c r="AW29" s="891"/>
      <c r="AX29" s="891"/>
      <c r="AY29" s="891"/>
      <c r="AZ29" s="892" t="s">
        <v>568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1195</v>
      </c>
      <c r="R30" s="819"/>
      <c r="S30" s="819"/>
      <c r="T30" s="819"/>
      <c r="U30" s="819"/>
      <c r="V30" s="819">
        <v>1131</v>
      </c>
      <c r="W30" s="819"/>
      <c r="X30" s="819"/>
      <c r="Y30" s="819"/>
      <c r="Z30" s="819"/>
      <c r="AA30" s="819">
        <v>64</v>
      </c>
      <c r="AB30" s="819"/>
      <c r="AC30" s="819"/>
      <c r="AD30" s="819"/>
      <c r="AE30" s="820"/>
      <c r="AF30" s="821">
        <v>64</v>
      </c>
      <c r="AG30" s="822"/>
      <c r="AH30" s="822"/>
      <c r="AI30" s="822"/>
      <c r="AJ30" s="823"/>
      <c r="AK30" s="890">
        <v>171</v>
      </c>
      <c r="AL30" s="891"/>
      <c r="AM30" s="891"/>
      <c r="AN30" s="891"/>
      <c r="AO30" s="891"/>
      <c r="AP30" s="891" t="s">
        <v>568</v>
      </c>
      <c r="AQ30" s="891"/>
      <c r="AR30" s="891"/>
      <c r="AS30" s="891"/>
      <c r="AT30" s="891"/>
      <c r="AU30" s="891" t="s">
        <v>568</v>
      </c>
      <c r="AV30" s="891"/>
      <c r="AW30" s="891"/>
      <c r="AX30" s="891"/>
      <c r="AY30" s="891"/>
      <c r="AZ30" s="892" t="s">
        <v>568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395</v>
      </c>
      <c r="C31" s="816"/>
      <c r="D31" s="816"/>
      <c r="E31" s="816"/>
      <c r="F31" s="816"/>
      <c r="G31" s="816"/>
      <c r="H31" s="816"/>
      <c r="I31" s="816"/>
      <c r="J31" s="816"/>
      <c r="K31" s="816"/>
      <c r="L31" s="816"/>
      <c r="M31" s="816"/>
      <c r="N31" s="816"/>
      <c r="O31" s="816"/>
      <c r="P31" s="817"/>
      <c r="Q31" s="818">
        <v>4</v>
      </c>
      <c r="R31" s="819"/>
      <c r="S31" s="819"/>
      <c r="T31" s="819"/>
      <c r="U31" s="819"/>
      <c r="V31" s="819">
        <v>4</v>
      </c>
      <c r="W31" s="819"/>
      <c r="X31" s="819"/>
      <c r="Y31" s="819"/>
      <c r="Z31" s="819"/>
      <c r="AA31" s="819" t="s">
        <v>580</v>
      </c>
      <c r="AB31" s="819"/>
      <c r="AC31" s="819"/>
      <c r="AD31" s="819"/>
      <c r="AE31" s="820"/>
      <c r="AF31" s="821" t="s">
        <v>122</v>
      </c>
      <c r="AG31" s="822"/>
      <c r="AH31" s="822"/>
      <c r="AI31" s="822"/>
      <c r="AJ31" s="823"/>
      <c r="AK31" s="890">
        <v>1</v>
      </c>
      <c r="AL31" s="891"/>
      <c r="AM31" s="891"/>
      <c r="AN31" s="891"/>
      <c r="AO31" s="891"/>
      <c r="AP31" s="891" t="s">
        <v>568</v>
      </c>
      <c r="AQ31" s="891"/>
      <c r="AR31" s="891"/>
      <c r="AS31" s="891"/>
      <c r="AT31" s="891"/>
      <c r="AU31" s="891" t="s">
        <v>568</v>
      </c>
      <c r="AV31" s="891"/>
      <c r="AW31" s="891"/>
      <c r="AX31" s="891"/>
      <c r="AY31" s="891"/>
      <c r="AZ31" s="892" t="s">
        <v>568</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396</v>
      </c>
      <c r="C32" s="816"/>
      <c r="D32" s="816"/>
      <c r="E32" s="816"/>
      <c r="F32" s="816"/>
      <c r="G32" s="816"/>
      <c r="H32" s="816"/>
      <c r="I32" s="816"/>
      <c r="J32" s="816"/>
      <c r="K32" s="816"/>
      <c r="L32" s="816"/>
      <c r="M32" s="816"/>
      <c r="N32" s="816"/>
      <c r="O32" s="816"/>
      <c r="P32" s="817"/>
      <c r="Q32" s="818">
        <v>155</v>
      </c>
      <c r="R32" s="819"/>
      <c r="S32" s="819"/>
      <c r="T32" s="819"/>
      <c r="U32" s="819"/>
      <c r="V32" s="819">
        <v>155</v>
      </c>
      <c r="W32" s="819"/>
      <c r="X32" s="819"/>
      <c r="Y32" s="819"/>
      <c r="Z32" s="819"/>
      <c r="AA32" s="819">
        <v>0</v>
      </c>
      <c r="AB32" s="819"/>
      <c r="AC32" s="819"/>
      <c r="AD32" s="819"/>
      <c r="AE32" s="820"/>
      <c r="AF32" s="821">
        <v>442</v>
      </c>
      <c r="AG32" s="822"/>
      <c r="AH32" s="822"/>
      <c r="AI32" s="822"/>
      <c r="AJ32" s="823"/>
      <c r="AK32" s="890">
        <v>12</v>
      </c>
      <c r="AL32" s="891"/>
      <c r="AM32" s="891"/>
      <c r="AN32" s="891"/>
      <c r="AO32" s="891"/>
      <c r="AP32" s="891">
        <v>839</v>
      </c>
      <c r="AQ32" s="891"/>
      <c r="AR32" s="891"/>
      <c r="AS32" s="891"/>
      <c r="AT32" s="891"/>
      <c r="AU32" s="891">
        <v>89</v>
      </c>
      <c r="AV32" s="891"/>
      <c r="AW32" s="891"/>
      <c r="AX32" s="891"/>
      <c r="AY32" s="891"/>
      <c r="AZ32" s="892" t="s">
        <v>568</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398</v>
      </c>
      <c r="C33" s="816"/>
      <c r="D33" s="816"/>
      <c r="E33" s="816"/>
      <c r="F33" s="816"/>
      <c r="G33" s="816"/>
      <c r="H33" s="816"/>
      <c r="I33" s="816"/>
      <c r="J33" s="816"/>
      <c r="K33" s="816"/>
      <c r="L33" s="816"/>
      <c r="M33" s="816"/>
      <c r="N33" s="816"/>
      <c r="O33" s="816"/>
      <c r="P33" s="817"/>
      <c r="Q33" s="818">
        <v>128</v>
      </c>
      <c r="R33" s="819"/>
      <c r="S33" s="819"/>
      <c r="T33" s="819"/>
      <c r="U33" s="819"/>
      <c r="V33" s="819">
        <v>109</v>
      </c>
      <c r="W33" s="819"/>
      <c r="X33" s="819"/>
      <c r="Y33" s="819"/>
      <c r="Z33" s="819"/>
      <c r="AA33" s="819">
        <v>18</v>
      </c>
      <c r="AB33" s="819"/>
      <c r="AC33" s="819"/>
      <c r="AD33" s="819"/>
      <c r="AE33" s="820"/>
      <c r="AF33" s="821">
        <v>18</v>
      </c>
      <c r="AG33" s="822"/>
      <c r="AH33" s="822"/>
      <c r="AI33" s="822"/>
      <c r="AJ33" s="823"/>
      <c r="AK33" s="890">
        <v>76</v>
      </c>
      <c r="AL33" s="891"/>
      <c r="AM33" s="891"/>
      <c r="AN33" s="891"/>
      <c r="AO33" s="891"/>
      <c r="AP33" s="891">
        <v>398</v>
      </c>
      <c r="AQ33" s="891"/>
      <c r="AR33" s="891"/>
      <c r="AS33" s="891"/>
      <c r="AT33" s="891"/>
      <c r="AU33" s="891">
        <v>238</v>
      </c>
      <c r="AV33" s="891"/>
      <c r="AW33" s="891"/>
      <c r="AX33" s="891"/>
      <c r="AY33" s="891"/>
      <c r="AZ33" s="892" t="s">
        <v>568</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400</v>
      </c>
      <c r="C34" s="816"/>
      <c r="D34" s="816"/>
      <c r="E34" s="816"/>
      <c r="F34" s="816"/>
      <c r="G34" s="816"/>
      <c r="H34" s="816"/>
      <c r="I34" s="816"/>
      <c r="J34" s="816"/>
      <c r="K34" s="816"/>
      <c r="L34" s="816"/>
      <c r="M34" s="816"/>
      <c r="N34" s="816"/>
      <c r="O34" s="816"/>
      <c r="P34" s="817"/>
      <c r="Q34" s="818">
        <v>217</v>
      </c>
      <c r="R34" s="819"/>
      <c r="S34" s="819"/>
      <c r="T34" s="819"/>
      <c r="U34" s="819"/>
      <c r="V34" s="819">
        <v>217</v>
      </c>
      <c r="W34" s="819"/>
      <c r="X34" s="819"/>
      <c r="Y34" s="819"/>
      <c r="Z34" s="819"/>
      <c r="AA34" s="819">
        <v>0</v>
      </c>
      <c r="AB34" s="819"/>
      <c r="AC34" s="819"/>
      <c r="AD34" s="819"/>
      <c r="AE34" s="820"/>
      <c r="AF34" s="821">
        <v>0</v>
      </c>
      <c r="AG34" s="822"/>
      <c r="AH34" s="822"/>
      <c r="AI34" s="822"/>
      <c r="AJ34" s="823"/>
      <c r="AK34" s="890">
        <v>79</v>
      </c>
      <c r="AL34" s="891"/>
      <c r="AM34" s="891"/>
      <c r="AN34" s="891"/>
      <c r="AO34" s="891"/>
      <c r="AP34" s="891">
        <v>573</v>
      </c>
      <c r="AQ34" s="891"/>
      <c r="AR34" s="891"/>
      <c r="AS34" s="891"/>
      <c r="AT34" s="891"/>
      <c r="AU34" s="891">
        <v>573</v>
      </c>
      <c r="AV34" s="891"/>
      <c r="AW34" s="891"/>
      <c r="AX34" s="891"/>
      <c r="AY34" s="891"/>
      <c r="AZ34" s="892" t="s">
        <v>568</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402</v>
      </c>
      <c r="C35" s="816"/>
      <c r="D35" s="816"/>
      <c r="E35" s="816"/>
      <c r="F35" s="816"/>
      <c r="G35" s="816"/>
      <c r="H35" s="816"/>
      <c r="I35" s="816"/>
      <c r="J35" s="816"/>
      <c r="K35" s="816"/>
      <c r="L35" s="816"/>
      <c r="M35" s="816"/>
      <c r="N35" s="816"/>
      <c r="O35" s="816"/>
      <c r="P35" s="817"/>
      <c r="Q35" s="818">
        <v>493</v>
      </c>
      <c r="R35" s="819"/>
      <c r="S35" s="819"/>
      <c r="T35" s="819"/>
      <c r="U35" s="819"/>
      <c r="V35" s="819">
        <v>493</v>
      </c>
      <c r="W35" s="819"/>
      <c r="X35" s="819"/>
      <c r="Y35" s="819"/>
      <c r="Z35" s="819"/>
      <c r="AA35" s="819">
        <v>0</v>
      </c>
      <c r="AB35" s="819"/>
      <c r="AC35" s="819"/>
      <c r="AD35" s="819"/>
      <c r="AE35" s="820"/>
      <c r="AF35" s="821">
        <v>0</v>
      </c>
      <c r="AG35" s="822"/>
      <c r="AH35" s="822"/>
      <c r="AI35" s="822"/>
      <c r="AJ35" s="823"/>
      <c r="AK35" s="890">
        <v>346</v>
      </c>
      <c r="AL35" s="891"/>
      <c r="AM35" s="891"/>
      <c r="AN35" s="891"/>
      <c r="AO35" s="891"/>
      <c r="AP35" s="891">
        <v>3333</v>
      </c>
      <c r="AQ35" s="891"/>
      <c r="AR35" s="891"/>
      <c r="AS35" s="891"/>
      <c r="AT35" s="891"/>
      <c r="AU35" s="891">
        <v>3333</v>
      </c>
      <c r="AV35" s="891"/>
      <c r="AW35" s="891"/>
      <c r="AX35" s="891"/>
      <c r="AY35" s="891"/>
      <c r="AZ35" s="892" t="s">
        <v>568</v>
      </c>
      <c r="BA35" s="892"/>
      <c r="BB35" s="892"/>
      <c r="BC35" s="892"/>
      <c r="BD35" s="892"/>
      <c r="BE35" s="888" t="s">
        <v>399</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403</v>
      </c>
      <c r="C36" s="816"/>
      <c r="D36" s="816"/>
      <c r="E36" s="816"/>
      <c r="F36" s="816"/>
      <c r="G36" s="816"/>
      <c r="H36" s="816"/>
      <c r="I36" s="816"/>
      <c r="J36" s="816"/>
      <c r="K36" s="816"/>
      <c r="L36" s="816"/>
      <c r="M36" s="816"/>
      <c r="N36" s="816"/>
      <c r="O36" s="816"/>
      <c r="P36" s="817"/>
      <c r="Q36" s="818">
        <v>205</v>
      </c>
      <c r="R36" s="819"/>
      <c r="S36" s="819"/>
      <c r="T36" s="819"/>
      <c r="U36" s="819"/>
      <c r="V36" s="819">
        <v>202</v>
      </c>
      <c r="W36" s="819"/>
      <c r="X36" s="819"/>
      <c r="Y36" s="819"/>
      <c r="Z36" s="819"/>
      <c r="AA36" s="819">
        <v>3</v>
      </c>
      <c r="AB36" s="819"/>
      <c r="AC36" s="819"/>
      <c r="AD36" s="819"/>
      <c r="AE36" s="820"/>
      <c r="AF36" s="821">
        <v>81</v>
      </c>
      <c r="AG36" s="822"/>
      <c r="AH36" s="822"/>
      <c r="AI36" s="822"/>
      <c r="AJ36" s="823"/>
      <c r="AK36" s="890">
        <v>137</v>
      </c>
      <c r="AL36" s="891"/>
      <c r="AM36" s="891"/>
      <c r="AN36" s="891"/>
      <c r="AO36" s="891"/>
      <c r="AP36" s="891">
        <v>717</v>
      </c>
      <c r="AQ36" s="891"/>
      <c r="AR36" s="891"/>
      <c r="AS36" s="891"/>
      <c r="AT36" s="891"/>
      <c r="AU36" s="891" t="s">
        <v>568</v>
      </c>
      <c r="AV36" s="891"/>
      <c r="AW36" s="891"/>
      <c r="AX36" s="891"/>
      <c r="AY36" s="891"/>
      <c r="AZ36" s="892" t="s">
        <v>568</v>
      </c>
      <c r="BA36" s="892"/>
      <c r="BB36" s="892"/>
      <c r="BC36" s="892"/>
      <c r="BD36" s="892"/>
      <c r="BE36" s="888" t="s">
        <v>404</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405</v>
      </c>
      <c r="C37" s="816"/>
      <c r="D37" s="816"/>
      <c r="E37" s="816"/>
      <c r="F37" s="816"/>
      <c r="G37" s="816"/>
      <c r="H37" s="816"/>
      <c r="I37" s="816"/>
      <c r="J37" s="816"/>
      <c r="K37" s="816"/>
      <c r="L37" s="816"/>
      <c r="M37" s="816"/>
      <c r="N37" s="816"/>
      <c r="O37" s="816"/>
      <c r="P37" s="817"/>
      <c r="Q37" s="818">
        <v>62</v>
      </c>
      <c r="R37" s="819"/>
      <c r="S37" s="819"/>
      <c r="T37" s="819"/>
      <c r="U37" s="819"/>
      <c r="V37" s="819">
        <v>60</v>
      </c>
      <c r="W37" s="819"/>
      <c r="X37" s="819"/>
      <c r="Y37" s="819"/>
      <c r="Z37" s="819"/>
      <c r="AA37" s="819">
        <v>2</v>
      </c>
      <c r="AB37" s="819"/>
      <c r="AC37" s="819"/>
      <c r="AD37" s="819"/>
      <c r="AE37" s="820"/>
      <c r="AF37" s="821">
        <v>214</v>
      </c>
      <c r="AG37" s="822"/>
      <c r="AH37" s="822"/>
      <c r="AI37" s="822"/>
      <c r="AJ37" s="823"/>
      <c r="AK37" s="890">
        <v>3</v>
      </c>
      <c r="AL37" s="891"/>
      <c r="AM37" s="891"/>
      <c r="AN37" s="891"/>
      <c r="AO37" s="891"/>
      <c r="AP37" s="891" t="s">
        <v>568</v>
      </c>
      <c r="AQ37" s="891"/>
      <c r="AR37" s="891"/>
      <c r="AS37" s="891"/>
      <c r="AT37" s="891"/>
      <c r="AU37" s="891" t="s">
        <v>568</v>
      </c>
      <c r="AV37" s="891"/>
      <c r="AW37" s="891"/>
      <c r="AX37" s="891"/>
      <c r="AY37" s="891"/>
      <c r="AZ37" s="892" t="s">
        <v>568</v>
      </c>
      <c r="BA37" s="892"/>
      <c r="BB37" s="892"/>
      <c r="BC37" s="892"/>
      <c r="BD37" s="892"/>
      <c r="BE37" s="888" t="s">
        <v>406</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910</v>
      </c>
      <c r="AG63" s="902"/>
      <c r="AH63" s="902"/>
      <c r="AI63" s="902"/>
      <c r="AJ63" s="903"/>
      <c r="AK63" s="904"/>
      <c r="AL63" s="899"/>
      <c r="AM63" s="899"/>
      <c r="AN63" s="899"/>
      <c r="AO63" s="899"/>
      <c r="AP63" s="902">
        <v>5860</v>
      </c>
      <c r="AQ63" s="902"/>
      <c r="AR63" s="902"/>
      <c r="AS63" s="902"/>
      <c r="AT63" s="902"/>
      <c r="AU63" s="902">
        <v>4233</v>
      </c>
      <c r="AV63" s="902"/>
      <c r="AW63" s="902"/>
      <c r="AX63" s="902"/>
      <c r="AY63" s="902"/>
      <c r="AZ63" s="906"/>
      <c r="BA63" s="906"/>
      <c r="BB63" s="906"/>
      <c r="BC63" s="906"/>
      <c r="BD63" s="906"/>
      <c r="BE63" s="907"/>
      <c r="BF63" s="907"/>
      <c r="BG63" s="907"/>
      <c r="BH63" s="907"/>
      <c r="BI63" s="908"/>
      <c r="BJ63" s="909" t="s">
        <v>409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411</v>
      </c>
      <c r="B66" s="801"/>
      <c r="C66" s="801"/>
      <c r="D66" s="801"/>
      <c r="E66" s="801"/>
      <c r="F66" s="801"/>
      <c r="G66" s="801"/>
      <c r="H66" s="801"/>
      <c r="I66" s="801"/>
      <c r="J66" s="801"/>
      <c r="K66" s="801"/>
      <c r="L66" s="801"/>
      <c r="M66" s="801"/>
      <c r="N66" s="801"/>
      <c r="O66" s="801"/>
      <c r="P66" s="802"/>
      <c r="Q66" s="777" t="s">
        <v>412</v>
      </c>
      <c r="R66" s="778"/>
      <c r="S66" s="778"/>
      <c r="T66" s="778"/>
      <c r="U66" s="779"/>
      <c r="V66" s="777" t="s">
        <v>413</v>
      </c>
      <c r="W66" s="778"/>
      <c r="X66" s="778"/>
      <c r="Y66" s="778"/>
      <c r="Z66" s="779"/>
      <c r="AA66" s="777" t="s">
        <v>414</v>
      </c>
      <c r="AB66" s="778"/>
      <c r="AC66" s="778"/>
      <c r="AD66" s="778"/>
      <c r="AE66" s="779"/>
      <c r="AF66" s="912" t="s">
        <v>415</v>
      </c>
      <c r="AG66" s="873"/>
      <c r="AH66" s="873"/>
      <c r="AI66" s="873"/>
      <c r="AJ66" s="913"/>
      <c r="AK66" s="777" t="s">
        <v>388</v>
      </c>
      <c r="AL66" s="801"/>
      <c r="AM66" s="801"/>
      <c r="AN66" s="801"/>
      <c r="AO66" s="802"/>
      <c r="AP66" s="777" t="s">
        <v>416</v>
      </c>
      <c r="AQ66" s="778"/>
      <c r="AR66" s="778"/>
      <c r="AS66" s="778"/>
      <c r="AT66" s="779"/>
      <c r="AU66" s="777" t="s">
        <v>417</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569</v>
      </c>
      <c r="C68" s="930"/>
      <c r="D68" s="930"/>
      <c r="E68" s="930"/>
      <c r="F68" s="930"/>
      <c r="G68" s="930"/>
      <c r="H68" s="930"/>
      <c r="I68" s="930"/>
      <c r="J68" s="930"/>
      <c r="K68" s="930"/>
      <c r="L68" s="930"/>
      <c r="M68" s="930"/>
      <c r="N68" s="930"/>
      <c r="O68" s="930"/>
      <c r="P68" s="931"/>
      <c r="Q68" s="932">
        <v>9275</v>
      </c>
      <c r="R68" s="926"/>
      <c r="S68" s="926"/>
      <c r="T68" s="926"/>
      <c r="U68" s="926"/>
      <c r="V68" s="926">
        <v>9420</v>
      </c>
      <c r="W68" s="926"/>
      <c r="X68" s="926"/>
      <c r="Y68" s="926"/>
      <c r="Z68" s="926"/>
      <c r="AA68" s="926">
        <v>-145</v>
      </c>
      <c r="AB68" s="926"/>
      <c r="AC68" s="926"/>
      <c r="AD68" s="926"/>
      <c r="AE68" s="926"/>
      <c r="AF68" s="926">
        <v>268</v>
      </c>
      <c r="AG68" s="926"/>
      <c r="AH68" s="926"/>
      <c r="AI68" s="926"/>
      <c r="AJ68" s="926"/>
      <c r="AK68" s="926"/>
      <c r="AL68" s="926"/>
      <c r="AM68" s="926"/>
      <c r="AN68" s="926"/>
      <c r="AO68" s="926"/>
      <c r="AP68" s="926">
        <v>9612</v>
      </c>
      <c r="AQ68" s="926"/>
      <c r="AR68" s="926"/>
      <c r="AS68" s="926"/>
      <c r="AT68" s="926"/>
      <c r="AU68" s="926">
        <v>577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570</v>
      </c>
      <c r="C69" s="934"/>
      <c r="D69" s="934"/>
      <c r="E69" s="934"/>
      <c r="F69" s="934"/>
      <c r="G69" s="934"/>
      <c r="H69" s="934"/>
      <c r="I69" s="934"/>
      <c r="J69" s="934"/>
      <c r="K69" s="934"/>
      <c r="L69" s="934"/>
      <c r="M69" s="934"/>
      <c r="N69" s="934"/>
      <c r="O69" s="934"/>
      <c r="P69" s="935"/>
      <c r="Q69" s="936">
        <v>1460</v>
      </c>
      <c r="R69" s="891"/>
      <c r="S69" s="891"/>
      <c r="T69" s="891"/>
      <c r="U69" s="891"/>
      <c r="V69" s="891">
        <v>1451</v>
      </c>
      <c r="W69" s="891"/>
      <c r="X69" s="891"/>
      <c r="Y69" s="891"/>
      <c r="Z69" s="891"/>
      <c r="AA69" s="891">
        <v>10</v>
      </c>
      <c r="AB69" s="891"/>
      <c r="AC69" s="891"/>
      <c r="AD69" s="891"/>
      <c r="AE69" s="891"/>
      <c r="AF69" s="891">
        <v>10</v>
      </c>
      <c r="AG69" s="891"/>
      <c r="AH69" s="891"/>
      <c r="AI69" s="891"/>
      <c r="AJ69" s="891"/>
      <c r="AK69" s="891" t="s">
        <v>586</v>
      </c>
      <c r="AL69" s="891"/>
      <c r="AM69" s="891"/>
      <c r="AN69" s="891"/>
      <c r="AO69" s="891"/>
      <c r="AP69" s="891">
        <v>905</v>
      </c>
      <c r="AQ69" s="891"/>
      <c r="AR69" s="891"/>
      <c r="AS69" s="891"/>
      <c r="AT69" s="891"/>
      <c r="AU69" s="891">
        <v>142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571</v>
      </c>
      <c r="C70" s="934"/>
      <c r="D70" s="934"/>
      <c r="E70" s="934"/>
      <c r="F70" s="934"/>
      <c r="G70" s="934"/>
      <c r="H70" s="934"/>
      <c r="I70" s="934"/>
      <c r="J70" s="934"/>
      <c r="K70" s="934"/>
      <c r="L70" s="934"/>
      <c r="M70" s="934"/>
      <c r="N70" s="934"/>
      <c r="O70" s="934"/>
      <c r="P70" s="935"/>
      <c r="Q70" s="936">
        <v>1052</v>
      </c>
      <c r="R70" s="891"/>
      <c r="S70" s="891"/>
      <c r="T70" s="891"/>
      <c r="U70" s="891"/>
      <c r="V70" s="891">
        <v>1021</v>
      </c>
      <c r="W70" s="891"/>
      <c r="X70" s="891"/>
      <c r="Y70" s="891"/>
      <c r="Z70" s="891"/>
      <c r="AA70" s="891">
        <v>30</v>
      </c>
      <c r="AB70" s="891"/>
      <c r="AC70" s="891"/>
      <c r="AD70" s="891"/>
      <c r="AE70" s="891"/>
      <c r="AF70" s="891">
        <v>30</v>
      </c>
      <c r="AG70" s="891"/>
      <c r="AH70" s="891"/>
      <c r="AI70" s="891"/>
      <c r="AJ70" s="891"/>
      <c r="AK70" s="891" t="s">
        <v>586</v>
      </c>
      <c r="AL70" s="891"/>
      <c r="AM70" s="891"/>
      <c r="AN70" s="891"/>
      <c r="AO70" s="891"/>
      <c r="AP70" s="891">
        <v>928</v>
      </c>
      <c r="AQ70" s="891"/>
      <c r="AR70" s="891"/>
      <c r="AS70" s="891"/>
      <c r="AT70" s="891"/>
      <c r="AU70" s="891">
        <v>314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572</v>
      </c>
      <c r="C71" s="934"/>
      <c r="D71" s="934"/>
      <c r="E71" s="934"/>
      <c r="F71" s="934"/>
      <c r="G71" s="934"/>
      <c r="H71" s="934"/>
      <c r="I71" s="934"/>
      <c r="J71" s="934"/>
      <c r="K71" s="934"/>
      <c r="L71" s="934"/>
      <c r="M71" s="934"/>
      <c r="N71" s="934"/>
      <c r="O71" s="934"/>
      <c r="P71" s="935"/>
      <c r="Q71" s="936">
        <v>924</v>
      </c>
      <c r="R71" s="891"/>
      <c r="S71" s="891"/>
      <c r="T71" s="891"/>
      <c r="U71" s="891"/>
      <c r="V71" s="891">
        <v>922</v>
      </c>
      <c r="W71" s="891"/>
      <c r="X71" s="891"/>
      <c r="Y71" s="891"/>
      <c r="Z71" s="891"/>
      <c r="AA71" s="891">
        <v>1</v>
      </c>
      <c r="AB71" s="891"/>
      <c r="AC71" s="891"/>
      <c r="AD71" s="891"/>
      <c r="AE71" s="891"/>
      <c r="AF71" s="891">
        <v>1</v>
      </c>
      <c r="AG71" s="891"/>
      <c r="AH71" s="891"/>
      <c r="AI71" s="891"/>
      <c r="AJ71" s="891"/>
      <c r="AK71" s="891">
        <v>448</v>
      </c>
      <c r="AL71" s="891"/>
      <c r="AM71" s="891"/>
      <c r="AN71" s="891"/>
      <c r="AO71" s="891"/>
      <c r="AP71" s="891" t="s">
        <v>568</v>
      </c>
      <c r="AQ71" s="891"/>
      <c r="AR71" s="891"/>
      <c r="AS71" s="891"/>
      <c r="AT71" s="891"/>
      <c r="AU71" s="891" t="s">
        <v>568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581</v>
      </c>
      <c r="C72" s="934"/>
      <c r="D72" s="934"/>
      <c r="E72" s="934"/>
      <c r="F72" s="934"/>
      <c r="G72" s="934"/>
      <c r="H72" s="934"/>
      <c r="I72" s="934"/>
      <c r="J72" s="934"/>
      <c r="K72" s="934"/>
      <c r="L72" s="934"/>
      <c r="M72" s="934"/>
      <c r="N72" s="934"/>
      <c r="O72" s="934"/>
      <c r="P72" s="935"/>
      <c r="Q72" s="936">
        <v>487</v>
      </c>
      <c r="R72" s="891"/>
      <c r="S72" s="891"/>
      <c r="T72" s="891"/>
      <c r="U72" s="891"/>
      <c r="V72" s="891">
        <v>459</v>
      </c>
      <c r="W72" s="891"/>
      <c r="X72" s="891"/>
      <c r="Y72" s="891"/>
      <c r="Z72" s="891"/>
      <c r="AA72" s="891">
        <v>28</v>
      </c>
      <c r="AB72" s="891"/>
      <c r="AC72" s="891"/>
      <c r="AD72" s="891"/>
      <c r="AE72" s="891"/>
      <c r="AF72" s="891">
        <v>28</v>
      </c>
      <c r="AG72" s="891"/>
      <c r="AH72" s="891"/>
      <c r="AI72" s="891"/>
      <c r="AJ72" s="891"/>
      <c r="AK72" s="891" t="s">
        <v>586</v>
      </c>
      <c r="AL72" s="891"/>
      <c r="AM72" s="891"/>
      <c r="AN72" s="891"/>
      <c r="AO72" s="891"/>
      <c r="AP72" s="891" t="s">
        <v>568</v>
      </c>
      <c r="AQ72" s="891"/>
      <c r="AR72" s="891"/>
      <c r="AS72" s="891"/>
      <c r="AT72" s="891"/>
      <c r="AU72" s="891" t="s">
        <v>568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582</v>
      </c>
      <c r="C73" s="934"/>
      <c r="D73" s="934"/>
      <c r="E73" s="934"/>
      <c r="F73" s="934"/>
      <c r="G73" s="934"/>
      <c r="H73" s="934"/>
      <c r="I73" s="934"/>
      <c r="J73" s="934"/>
      <c r="K73" s="934"/>
      <c r="L73" s="934"/>
      <c r="M73" s="934"/>
      <c r="N73" s="934"/>
      <c r="O73" s="934"/>
      <c r="P73" s="935"/>
      <c r="Q73" s="936">
        <v>106301</v>
      </c>
      <c r="R73" s="891"/>
      <c r="S73" s="891"/>
      <c r="T73" s="891"/>
      <c r="U73" s="891"/>
      <c r="V73" s="891">
        <v>103914</v>
      </c>
      <c r="W73" s="891"/>
      <c r="X73" s="891"/>
      <c r="Y73" s="891"/>
      <c r="Z73" s="891"/>
      <c r="AA73" s="891">
        <v>2387</v>
      </c>
      <c r="AB73" s="891"/>
      <c r="AC73" s="891"/>
      <c r="AD73" s="891"/>
      <c r="AE73" s="891"/>
      <c r="AF73" s="891">
        <v>2387</v>
      </c>
      <c r="AG73" s="891"/>
      <c r="AH73" s="891"/>
      <c r="AI73" s="891"/>
      <c r="AJ73" s="891"/>
      <c r="AK73" s="891">
        <v>1371</v>
      </c>
      <c r="AL73" s="891"/>
      <c r="AM73" s="891"/>
      <c r="AN73" s="891"/>
      <c r="AO73" s="891"/>
      <c r="AP73" s="891" t="s">
        <v>568</v>
      </c>
      <c r="AQ73" s="891"/>
      <c r="AR73" s="891"/>
      <c r="AS73" s="891"/>
      <c r="AT73" s="891"/>
      <c r="AU73" s="891" t="s">
        <v>568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583</v>
      </c>
      <c r="C74" s="934"/>
      <c r="D74" s="934"/>
      <c r="E74" s="934"/>
      <c r="F74" s="934"/>
      <c r="G74" s="934"/>
      <c r="H74" s="934"/>
      <c r="I74" s="934"/>
      <c r="J74" s="934"/>
      <c r="K74" s="934"/>
      <c r="L74" s="934"/>
      <c r="M74" s="934"/>
      <c r="N74" s="934"/>
      <c r="O74" s="934"/>
      <c r="P74" s="935"/>
      <c r="Q74" s="939">
        <v>3942</v>
      </c>
      <c r="R74" s="940"/>
      <c r="S74" s="940"/>
      <c r="T74" s="940"/>
      <c r="U74" s="890"/>
      <c r="V74" s="941">
        <v>3921</v>
      </c>
      <c r="W74" s="940"/>
      <c r="X74" s="940"/>
      <c r="Y74" s="940"/>
      <c r="Z74" s="890"/>
      <c r="AA74" s="941">
        <v>21</v>
      </c>
      <c r="AB74" s="940"/>
      <c r="AC74" s="940"/>
      <c r="AD74" s="940"/>
      <c r="AE74" s="890"/>
      <c r="AF74" s="941">
        <v>21</v>
      </c>
      <c r="AG74" s="940"/>
      <c r="AH74" s="940"/>
      <c r="AI74" s="940"/>
      <c r="AJ74" s="890"/>
      <c r="AK74" s="941">
        <v>17</v>
      </c>
      <c r="AL74" s="940"/>
      <c r="AM74" s="940"/>
      <c r="AN74" s="940"/>
      <c r="AO74" s="890"/>
      <c r="AP74" s="941" t="s">
        <v>567</v>
      </c>
      <c r="AQ74" s="940"/>
      <c r="AR74" s="940"/>
      <c r="AS74" s="940"/>
      <c r="AT74" s="890"/>
      <c r="AU74" s="941" t="s">
        <v>567</v>
      </c>
      <c r="AV74" s="940"/>
      <c r="AW74" s="940"/>
      <c r="AX74" s="940"/>
      <c r="AY74" s="890"/>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584</v>
      </c>
      <c r="C75" s="934"/>
      <c r="D75" s="934"/>
      <c r="E75" s="934"/>
      <c r="F75" s="934"/>
      <c r="G75" s="934"/>
      <c r="H75" s="934"/>
      <c r="I75" s="934"/>
      <c r="J75" s="934"/>
      <c r="K75" s="934"/>
      <c r="L75" s="934"/>
      <c r="M75" s="934"/>
      <c r="N75" s="934"/>
      <c r="O75" s="934"/>
      <c r="P75" s="935"/>
      <c r="Q75" s="936">
        <v>101</v>
      </c>
      <c r="R75" s="891"/>
      <c r="S75" s="891"/>
      <c r="T75" s="891"/>
      <c r="U75" s="891"/>
      <c r="V75" s="891">
        <v>99</v>
      </c>
      <c r="W75" s="891"/>
      <c r="X75" s="891"/>
      <c r="Y75" s="891"/>
      <c r="Z75" s="891"/>
      <c r="AA75" s="891">
        <v>3</v>
      </c>
      <c r="AB75" s="891"/>
      <c r="AC75" s="891"/>
      <c r="AD75" s="891"/>
      <c r="AE75" s="891"/>
      <c r="AF75" s="891">
        <v>3</v>
      </c>
      <c r="AG75" s="891"/>
      <c r="AH75" s="891"/>
      <c r="AI75" s="891"/>
      <c r="AJ75" s="891"/>
      <c r="AK75" s="891">
        <v>2</v>
      </c>
      <c r="AL75" s="891"/>
      <c r="AM75" s="891"/>
      <c r="AN75" s="891"/>
      <c r="AO75" s="891"/>
      <c r="AP75" s="891" t="s">
        <v>567</v>
      </c>
      <c r="AQ75" s="891"/>
      <c r="AR75" s="891"/>
      <c r="AS75" s="891"/>
      <c r="AT75" s="891"/>
      <c r="AU75" s="891" t="s">
        <v>567</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573</v>
      </c>
      <c r="C76" s="934"/>
      <c r="D76" s="934"/>
      <c r="E76" s="934"/>
      <c r="F76" s="934"/>
      <c r="G76" s="934"/>
      <c r="H76" s="934"/>
      <c r="I76" s="934"/>
      <c r="J76" s="934"/>
      <c r="K76" s="934"/>
      <c r="L76" s="934"/>
      <c r="M76" s="934"/>
      <c r="N76" s="934"/>
      <c r="O76" s="934"/>
      <c r="P76" s="935"/>
      <c r="Q76" s="939">
        <v>144</v>
      </c>
      <c r="R76" s="940"/>
      <c r="S76" s="940"/>
      <c r="T76" s="940"/>
      <c r="U76" s="890"/>
      <c r="V76" s="941">
        <v>133</v>
      </c>
      <c r="W76" s="940"/>
      <c r="X76" s="940"/>
      <c r="Y76" s="940"/>
      <c r="Z76" s="890"/>
      <c r="AA76" s="941">
        <v>11</v>
      </c>
      <c r="AB76" s="940"/>
      <c r="AC76" s="940"/>
      <c r="AD76" s="940"/>
      <c r="AE76" s="890"/>
      <c r="AF76" s="941">
        <v>11</v>
      </c>
      <c r="AG76" s="940"/>
      <c r="AH76" s="940"/>
      <c r="AI76" s="940"/>
      <c r="AJ76" s="890"/>
      <c r="AK76" s="941">
        <v>14</v>
      </c>
      <c r="AL76" s="940"/>
      <c r="AM76" s="940"/>
      <c r="AN76" s="940"/>
      <c r="AO76" s="890"/>
      <c r="AP76" s="941" t="s">
        <v>568</v>
      </c>
      <c r="AQ76" s="940"/>
      <c r="AR76" s="940"/>
      <c r="AS76" s="940"/>
      <c r="AT76" s="890"/>
      <c r="AU76" s="941" t="s">
        <v>568</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9"/>
      <c r="R78" s="940"/>
      <c r="S78" s="940"/>
      <c r="T78" s="940"/>
      <c r="U78" s="890"/>
      <c r="V78" s="941"/>
      <c r="W78" s="940"/>
      <c r="X78" s="940"/>
      <c r="Y78" s="940"/>
      <c r="Z78" s="890"/>
      <c r="AA78" s="941"/>
      <c r="AB78" s="940"/>
      <c r="AC78" s="940"/>
      <c r="AD78" s="940"/>
      <c r="AE78" s="890"/>
      <c r="AF78" s="941"/>
      <c r="AG78" s="940"/>
      <c r="AH78" s="940"/>
      <c r="AI78" s="940"/>
      <c r="AJ78" s="890"/>
      <c r="AK78" s="941"/>
      <c r="AL78" s="940"/>
      <c r="AM78" s="940"/>
      <c r="AN78" s="940"/>
      <c r="AO78" s="890"/>
      <c r="AP78" s="941"/>
      <c r="AQ78" s="940"/>
      <c r="AR78" s="940"/>
      <c r="AS78" s="940"/>
      <c r="AT78" s="890"/>
      <c r="AU78" s="941"/>
      <c r="AV78" s="940"/>
      <c r="AW78" s="940"/>
      <c r="AX78" s="940"/>
      <c r="AY78" s="890"/>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418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2760</v>
      </c>
      <c r="AG88" s="902"/>
      <c r="AH88" s="902"/>
      <c r="AI88" s="902"/>
      <c r="AJ88" s="902"/>
      <c r="AK88" s="899"/>
      <c r="AL88" s="899"/>
      <c r="AM88" s="899"/>
      <c r="AN88" s="899"/>
      <c r="AO88" s="899"/>
      <c r="AP88" s="902">
        <v>11445</v>
      </c>
      <c r="AQ88" s="902"/>
      <c r="AR88" s="902"/>
      <c r="AS88" s="902"/>
      <c r="AT88" s="902"/>
      <c r="AU88" s="902">
        <v>1033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v>
      </c>
      <c r="CS102" s="910"/>
      <c r="CT102" s="910"/>
      <c r="CU102" s="910"/>
      <c r="CV102" s="953"/>
      <c r="CW102" s="952" t="s">
        <v>587</v>
      </c>
      <c r="CX102" s="910"/>
      <c r="CY102" s="910"/>
      <c r="CZ102" s="910"/>
      <c r="DA102" s="953"/>
      <c r="DB102" s="952" t="s">
        <v>587</v>
      </c>
      <c r="DC102" s="910"/>
      <c r="DD102" s="910"/>
      <c r="DE102" s="910"/>
      <c r="DF102" s="953"/>
      <c r="DG102" s="952" t="s">
        <v>587</v>
      </c>
      <c r="DH102" s="910"/>
      <c r="DI102" s="910"/>
      <c r="DJ102" s="910"/>
      <c r="DK102" s="953"/>
      <c r="DL102" s="952">
        <v>13</v>
      </c>
      <c r="DM102" s="910"/>
      <c r="DN102" s="910"/>
      <c r="DO102" s="910"/>
      <c r="DP102" s="953"/>
      <c r="DQ102" s="952">
        <v>1</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427</v>
      </c>
      <c r="AB109" s="955"/>
      <c r="AC109" s="955"/>
      <c r="AD109" s="955"/>
      <c r="AE109" s="956"/>
      <c r="AF109" s="954" t="s">
        <v>297</v>
      </c>
      <c r="AG109" s="955"/>
      <c r="AH109" s="955"/>
      <c r="AI109" s="955"/>
      <c r="AJ109" s="956"/>
      <c r="AK109" s="954" t="s">
        <v>296</v>
      </c>
      <c r="AL109" s="955"/>
      <c r="AM109" s="955"/>
      <c r="AN109" s="955"/>
      <c r="AO109" s="956"/>
      <c r="AP109" s="954" t="s">
        <v>428</v>
      </c>
      <c r="AQ109" s="955"/>
      <c r="AR109" s="955"/>
      <c r="AS109" s="955"/>
      <c r="AT109" s="957"/>
      <c r="AU109" s="974" t="s">
        <v>426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427</v>
      </c>
      <c r="BR109" s="955"/>
      <c r="BS109" s="955"/>
      <c r="BT109" s="955"/>
      <c r="BU109" s="956"/>
      <c r="BV109" s="954" t="s">
        <v>297</v>
      </c>
      <c r="BW109" s="955"/>
      <c r="BX109" s="955"/>
      <c r="BY109" s="955"/>
      <c r="BZ109" s="956"/>
      <c r="CA109" s="954" t="s">
        <v>296</v>
      </c>
      <c r="CB109" s="955"/>
      <c r="CC109" s="955"/>
      <c r="CD109" s="955"/>
      <c r="CE109" s="956"/>
      <c r="CF109" s="975" t="s">
        <v>428</v>
      </c>
      <c r="CG109" s="975"/>
      <c r="CH109" s="975"/>
      <c r="CI109" s="975"/>
      <c r="CJ109" s="975"/>
      <c r="CK109" s="954" t="s">
        <v>429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427</v>
      </c>
      <c r="DH109" s="955"/>
      <c r="DI109" s="955"/>
      <c r="DJ109" s="955"/>
      <c r="DK109" s="956"/>
      <c r="DL109" s="954" t="s">
        <v>297</v>
      </c>
      <c r="DM109" s="955"/>
      <c r="DN109" s="955"/>
      <c r="DO109" s="955"/>
      <c r="DP109" s="956"/>
      <c r="DQ109" s="954" t="s">
        <v>296</v>
      </c>
      <c r="DR109" s="955"/>
      <c r="DS109" s="955"/>
      <c r="DT109" s="955"/>
      <c r="DU109" s="956"/>
      <c r="DV109" s="954" t="s">
        <v>428</v>
      </c>
      <c r="DW109" s="955"/>
      <c r="DX109" s="955"/>
      <c r="DY109" s="955"/>
      <c r="DZ109" s="957"/>
    </row>
    <row r="110" spans="1:131" s="226" customFormat="1" ht="26.25" customHeight="1">
      <c r="A110" s="958" t="s">
        <v>430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347676</v>
      </c>
      <c r="AB110" s="962"/>
      <c r="AC110" s="962"/>
      <c r="AD110" s="962"/>
      <c r="AE110" s="963"/>
      <c r="AF110" s="964">
        <v>418761</v>
      </c>
      <c r="AG110" s="962"/>
      <c r="AH110" s="962"/>
      <c r="AI110" s="962"/>
      <c r="AJ110" s="963"/>
      <c r="AK110" s="964">
        <v>568060</v>
      </c>
      <c r="AL110" s="962"/>
      <c r="AM110" s="962"/>
      <c r="AN110" s="962"/>
      <c r="AO110" s="963"/>
      <c r="AP110" s="965">
        <v>17</v>
      </c>
      <c r="AQ110" s="966"/>
      <c r="AR110" s="966"/>
      <c r="AS110" s="966"/>
      <c r="AT110" s="967"/>
      <c r="AU110" s="968" t="s">
        <v>67</v>
      </c>
      <c r="AV110" s="969"/>
      <c r="AW110" s="969"/>
      <c r="AX110" s="969"/>
      <c r="AY110" s="969"/>
      <c r="AZ110" s="1010" t="s">
        <v>431</v>
      </c>
      <c r="BA110" s="959"/>
      <c r="BB110" s="959"/>
      <c r="BC110" s="959"/>
      <c r="BD110" s="959"/>
      <c r="BE110" s="959"/>
      <c r="BF110" s="959"/>
      <c r="BG110" s="959"/>
      <c r="BH110" s="959"/>
      <c r="BI110" s="959"/>
      <c r="BJ110" s="959"/>
      <c r="BK110" s="959"/>
      <c r="BL110" s="959"/>
      <c r="BM110" s="959"/>
      <c r="BN110" s="959"/>
      <c r="BO110" s="959"/>
      <c r="BP110" s="960"/>
      <c r="BQ110" s="996">
        <v>4939173</v>
      </c>
      <c r="BR110" s="997"/>
      <c r="BS110" s="997"/>
      <c r="BT110" s="997"/>
      <c r="BU110" s="997"/>
      <c r="BV110" s="997">
        <v>5472714</v>
      </c>
      <c r="BW110" s="997"/>
      <c r="BX110" s="997"/>
      <c r="BY110" s="997"/>
      <c r="BZ110" s="997"/>
      <c r="CA110" s="997">
        <v>5585676</v>
      </c>
      <c r="CB110" s="997"/>
      <c r="CC110" s="997"/>
      <c r="CD110" s="997"/>
      <c r="CE110" s="997"/>
      <c r="CF110" s="1011">
        <v>167.4</v>
      </c>
      <c r="CG110" s="1012"/>
      <c r="CH110" s="1012"/>
      <c r="CI110" s="1012"/>
      <c r="CJ110" s="1012"/>
      <c r="CK110" s="1013" t="s">
        <v>432</v>
      </c>
      <c r="CL110" s="1014"/>
      <c r="CM110" s="993" t="s">
        <v>433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409</v>
      </c>
      <c r="DH110" s="997"/>
      <c r="DI110" s="997"/>
      <c r="DJ110" s="997"/>
      <c r="DK110" s="997"/>
      <c r="DL110" s="997" t="s">
        <v>409</v>
      </c>
      <c r="DM110" s="997"/>
      <c r="DN110" s="997"/>
      <c r="DO110" s="997"/>
      <c r="DP110" s="997"/>
      <c r="DQ110" s="997" t="s">
        <v>434</v>
      </c>
      <c r="DR110" s="997"/>
      <c r="DS110" s="997"/>
      <c r="DT110" s="997"/>
      <c r="DU110" s="997"/>
      <c r="DV110" s="998" t="s">
        <v>434</v>
      </c>
      <c r="DW110" s="998"/>
      <c r="DX110" s="998"/>
      <c r="DY110" s="998"/>
      <c r="DZ110" s="999"/>
    </row>
    <row r="111" spans="1:131" s="226" customFormat="1" ht="26.25" customHeight="1">
      <c r="A111" s="1000" t="s">
        <v>435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409</v>
      </c>
      <c r="AG111" s="1004"/>
      <c r="AH111" s="1004"/>
      <c r="AI111" s="1004"/>
      <c r="AJ111" s="1005"/>
      <c r="AK111" s="1006" t="s">
        <v>409</v>
      </c>
      <c r="AL111" s="1004"/>
      <c r="AM111" s="1004"/>
      <c r="AN111" s="1004"/>
      <c r="AO111" s="1005"/>
      <c r="AP111" s="1007" t="s">
        <v>409</v>
      </c>
      <c r="AQ111" s="1008"/>
      <c r="AR111" s="1008"/>
      <c r="AS111" s="1008"/>
      <c r="AT111" s="1009"/>
      <c r="AU111" s="970"/>
      <c r="AV111" s="971"/>
      <c r="AW111" s="971"/>
      <c r="AX111" s="971"/>
      <c r="AY111" s="971"/>
      <c r="AZ111" s="1019" t="s">
        <v>436</v>
      </c>
      <c r="BA111" s="1020"/>
      <c r="BB111" s="1020"/>
      <c r="BC111" s="1020"/>
      <c r="BD111" s="1020"/>
      <c r="BE111" s="1020"/>
      <c r="BF111" s="1020"/>
      <c r="BG111" s="1020"/>
      <c r="BH111" s="1020"/>
      <c r="BI111" s="1020"/>
      <c r="BJ111" s="1020"/>
      <c r="BK111" s="1020"/>
      <c r="BL111" s="1020"/>
      <c r="BM111" s="1020"/>
      <c r="BN111" s="1020"/>
      <c r="BO111" s="1020"/>
      <c r="BP111" s="1021"/>
      <c r="BQ111" s="989" t="s">
        <v>409</v>
      </c>
      <c r="BR111" s="990"/>
      <c r="BS111" s="990"/>
      <c r="BT111" s="990"/>
      <c r="BU111" s="990"/>
      <c r="BV111" s="990" t="s">
        <v>409</v>
      </c>
      <c r="BW111" s="990"/>
      <c r="BX111" s="990"/>
      <c r="BY111" s="990"/>
      <c r="BZ111" s="990"/>
      <c r="CA111" s="990" t="s">
        <v>409</v>
      </c>
      <c r="CB111" s="990"/>
      <c r="CC111" s="990"/>
      <c r="CD111" s="990"/>
      <c r="CE111" s="990"/>
      <c r="CF111" s="984" t="s">
        <v>409</v>
      </c>
      <c r="CG111" s="985"/>
      <c r="CH111" s="985"/>
      <c r="CI111" s="985"/>
      <c r="CJ111" s="985"/>
      <c r="CK111" s="1015"/>
      <c r="CL111" s="1016"/>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409</v>
      </c>
      <c r="DH111" s="990"/>
      <c r="DI111" s="990"/>
      <c r="DJ111" s="990"/>
      <c r="DK111" s="990"/>
      <c r="DL111" s="990" t="s">
        <v>122</v>
      </c>
      <c r="DM111" s="990"/>
      <c r="DN111" s="990"/>
      <c r="DO111" s="990"/>
      <c r="DP111" s="990"/>
      <c r="DQ111" s="990" t="s">
        <v>122</v>
      </c>
      <c r="DR111" s="990"/>
      <c r="DS111" s="990"/>
      <c r="DT111" s="990"/>
      <c r="DU111" s="990"/>
      <c r="DV111" s="991" t="s">
        <v>122</v>
      </c>
      <c r="DW111" s="991"/>
      <c r="DX111" s="991"/>
      <c r="DY111" s="991"/>
      <c r="DZ111" s="992"/>
    </row>
    <row r="112" spans="1:131" s="226" customFormat="1" ht="26.25" customHeight="1">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410</v>
      </c>
      <c r="AB112" s="1029"/>
      <c r="AC112" s="1029"/>
      <c r="AD112" s="1029"/>
      <c r="AE112" s="1030"/>
      <c r="AF112" s="1031">
        <v>410</v>
      </c>
      <c r="AG112" s="1029"/>
      <c r="AH112" s="1029"/>
      <c r="AI112" s="1029"/>
      <c r="AJ112" s="1030"/>
      <c r="AK112" s="1031">
        <v>410</v>
      </c>
      <c r="AL112" s="1029"/>
      <c r="AM112" s="1029"/>
      <c r="AN112" s="1029"/>
      <c r="AO112" s="1030"/>
      <c r="AP112" s="1032">
        <v>0</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4425454</v>
      </c>
      <c r="BR112" s="990"/>
      <c r="BS112" s="990"/>
      <c r="BT112" s="990"/>
      <c r="BU112" s="990"/>
      <c r="BV112" s="990">
        <v>4540319</v>
      </c>
      <c r="BW112" s="990"/>
      <c r="BX112" s="990"/>
      <c r="BY112" s="990"/>
      <c r="BZ112" s="990"/>
      <c r="CA112" s="990">
        <v>4233096</v>
      </c>
      <c r="CB112" s="990"/>
      <c r="CC112" s="990"/>
      <c r="CD112" s="990"/>
      <c r="CE112" s="990"/>
      <c r="CF112" s="984">
        <v>126.8</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409</v>
      </c>
      <c r="DH112" s="990"/>
      <c r="DI112" s="990"/>
      <c r="DJ112" s="990"/>
      <c r="DK112" s="990"/>
      <c r="DL112" s="990" t="s">
        <v>122</v>
      </c>
      <c r="DM112" s="990"/>
      <c r="DN112" s="990"/>
      <c r="DO112" s="990"/>
      <c r="DP112" s="990"/>
      <c r="DQ112" s="990" t="s">
        <v>409</v>
      </c>
      <c r="DR112" s="990"/>
      <c r="DS112" s="990"/>
      <c r="DT112" s="990"/>
      <c r="DU112" s="990"/>
      <c r="DV112" s="991" t="s">
        <v>122</v>
      </c>
      <c r="DW112" s="991"/>
      <c r="DX112" s="991"/>
      <c r="DY112" s="991"/>
      <c r="DZ112" s="992"/>
    </row>
    <row r="113" spans="1:130" s="226" customFormat="1" ht="26.25" customHeight="1">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323700</v>
      </c>
      <c r="AB113" s="1004"/>
      <c r="AC113" s="1004"/>
      <c r="AD113" s="1004"/>
      <c r="AE113" s="1005"/>
      <c r="AF113" s="1006">
        <v>324779</v>
      </c>
      <c r="AG113" s="1004"/>
      <c r="AH113" s="1004"/>
      <c r="AI113" s="1004"/>
      <c r="AJ113" s="1005"/>
      <c r="AK113" s="1006">
        <v>337582</v>
      </c>
      <c r="AL113" s="1004"/>
      <c r="AM113" s="1004"/>
      <c r="AN113" s="1004"/>
      <c r="AO113" s="1005"/>
      <c r="AP113" s="1007">
        <v>10.1</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1103444</v>
      </c>
      <c r="BR113" s="990"/>
      <c r="BS113" s="990"/>
      <c r="BT113" s="990"/>
      <c r="BU113" s="990"/>
      <c r="BV113" s="990">
        <v>1102134</v>
      </c>
      <c r="BW113" s="990"/>
      <c r="BX113" s="990"/>
      <c r="BY113" s="990"/>
      <c r="BZ113" s="990"/>
      <c r="CA113" s="990">
        <v>1032850</v>
      </c>
      <c r="CB113" s="990"/>
      <c r="CC113" s="990"/>
      <c r="CD113" s="990"/>
      <c r="CE113" s="990"/>
      <c r="CF113" s="984">
        <v>30.9</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409</v>
      </c>
      <c r="DH113" s="1029"/>
      <c r="DI113" s="1029"/>
      <c r="DJ113" s="1029"/>
      <c r="DK113" s="1030"/>
      <c r="DL113" s="1031" t="s">
        <v>409</v>
      </c>
      <c r="DM113" s="1029"/>
      <c r="DN113" s="1029"/>
      <c r="DO113" s="1029"/>
      <c r="DP113" s="1030"/>
      <c r="DQ113" s="1031" t="s">
        <v>122</v>
      </c>
      <c r="DR113" s="1029"/>
      <c r="DS113" s="1029"/>
      <c r="DT113" s="1029"/>
      <c r="DU113" s="1030"/>
      <c r="DV113" s="1032" t="s">
        <v>409</v>
      </c>
      <c r="DW113" s="1033"/>
      <c r="DX113" s="1033"/>
      <c r="DY113" s="1033"/>
      <c r="DZ113" s="1034"/>
    </row>
    <row r="114" spans="1:130" s="226" customFormat="1" ht="26.25" customHeight="1">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193834</v>
      </c>
      <c r="AB114" s="1029"/>
      <c r="AC114" s="1029"/>
      <c r="AD114" s="1029"/>
      <c r="AE114" s="1030"/>
      <c r="AF114" s="1031">
        <v>187476</v>
      </c>
      <c r="AG114" s="1029"/>
      <c r="AH114" s="1029"/>
      <c r="AI114" s="1029"/>
      <c r="AJ114" s="1030"/>
      <c r="AK114" s="1031">
        <v>145851</v>
      </c>
      <c r="AL114" s="1029"/>
      <c r="AM114" s="1029"/>
      <c r="AN114" s="1029"/>
      <c r="AO114" s="1030"/>
      <c r="AP114" s="1032">
        <v>4.4000000000000004</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1335201</v>
      </c>
      <c r="BR114" s="990"/>
      <c r="BS114" s="990"/>
      <c r="BT114" s="990"/>
      <c r="BU114" s="990"/>
      <c r="BV114" s="990">
        <v>1358650</v>
      </c>
      <c r="BW114" s="990"/>
      <c r="BX114" s="990"/>
      <c r="BY114" s="990"/>
      <c r="BZ114" s="990"/>
      <c r="CA114" s="990">
        <v>1405422</v>
      </c>
      <c r="CB114" s="990"/>
      <c r="CC114" s="990"/>
      <c r="CD114" s="990"/>
      <c r="CE114" s="990"/>
      <c r="CF114" s="984">
        <v>42.1</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122</v>
      </c>
      <c r="DM114" s="1029"/>
      <c r="DN114" s="1029"/>
      <c r="DO114" s="1029"/>
      <c r="DP114" s="1030"/>
      <c r="DQ114" s="1031" t="s">
        <v>409</v>
      </c>
      <c r="DR114" s="1029"/>
      <c r="DS114" s="1029"/>
      <c r="DT114" s="1029"/>
      <c r="DU114" s="1030"/>
      <c r="DV114" s="1032" t="s">
        <v>409</v>
      </c>
      <c r="DW114" s="1033"/>
      <c r="DX114" s="1033"/>
      <c r="DY114" s="1033"/>
      <c r="DZ114" s="1034"/>
    </row>
    <row r="115" spans="1:130" s="226" customFormat="1" ht="26.25" customHeight="1">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409</v>
      </c>
      <c r="AB115" s="1004"/>
      <c r="AC115" s="1004"/>
      <c r="AD115" s="1004"/>
      <c r="AE115" s="1005"/>
      <c r="AF115" s="1006" t="s">
        <v>122</v>
      </c>
      <c r="AG115" s="1004"/>
      <c r="AH115" s="1004"/>
      <c r="AI115" s="1004"/>
      <c r="AJ115" s="1005"/>
      <c r="AK115" s="1006" t="s">
        <v>409</v>
      </c>
      <c r="AL115" s="1004"/>
      <c r="AM115" s="1004"/>
      <c r="AN115" s="1004"/>
      <c r="AO115" s="1005"/>
      <c r="AP115" s="1007" t="s">
        <v>122</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v>20633</v>
      </c>
      <c r="BR115" s="990"/>
      <c r="BS115" s="990"/>
      <c r="BT115" s="990"/>
      <c r="BU115" s="990"/>
      <c r="BV115" s="990">
        <v>1671</v>
      </c>
      <c r="BW115" s="990"/>
      <c r="BX115" s="990"/>
      <c r="BY115" s="990"/>
      <c r="BZ115" s="990"/>
      <c r="CA115" s="990">
        <v>1279</v>
      </c>
      <c r="CB115" s="990"/>
      <c r="CC115" s="990"/>
      <c r="CD115" s="990"/>
      <c r="CE115" s="990"/>
      <c r="CF115" s="984">
        <v>0</v>
      </c>
      <c r="CG115" s="985"/>
      <c r="CH115" s="985"/>
      <c r="CI115" s="985"/>
      <c r="CJ115" s="985"/>
      <c r="CK115" s="1015"/>
      <c r="CL115" s="1016"/>
      <c r="CM115" s="1019" t="s">
        <v>450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409</v>
      </c>
      <c r="DH115" s="1029"/>
      <c r="DI115" s="1029"/>
      <c r="DJ115" s="1029"/>
      <c r="DK115" s="1030"/>
      <c r="DL115" s="1031" t="s">
        <v>122</v>
      </c>
      <c r="DM115" s="1029"/>
      <c r="DN115" s="1029"/>
      <c r="DO115" s="1029"/>
      <c r="DP115" s="1030"/>
      <c r="DQ115" s="1031" t="s">
        <v>409</v>
      </c>
      <c r="DR115" s="1029"/>
      <c r="DS115" s="1029"/>
      <c r="DT115" s="1029"/>
      <c r="DU115" s="1030"/>
      <c r="DV115" s="1032" t="s">
        <v>409</v>
      </c>
      <c r="DW115" s="1033"/>
      <c r="DX115" s="1033"/>
      <c r="DY115" s="1033"/>
      <c r="DZ115" s="1034"/>
    </row>
    <row r="116" spans="1:130" s="226" customFormat="1" ht="26.25" customHeight="1">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1481</v>
      </c>
      <c r="AB116" s="1029"/>
      <c r="AC116" s="1029"/>
      <c r="AD116" s="1029"/>
      <c r="AE116" s="1030"/>
      <c r="AF116" s="1031">
        <v>1663</v>
      </c>
      <c r="AG116" s="1029"/>
      <c r="AH116" s="1029"/>
      <c r="AI116" s="1029"/>
      <c r="AJ116" s="1030"/>
      <c r="AK116" s="1031">
        <v>185</v>
      </c>
      <c r="AL116" s="1029"/>
      <c r="AM116" s="1029"/>
      <c r="AN116" s="1029"/>
      <c r="AO116" s="1030"/>
      <c r="AP116" s="1032">
        <v>0</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409</v>
      </c>
      <c r="BR116" s="990"/>
      <c r="BS116" s="990"/>
      <c r="BT116" s="990"/>
      <c r="BU116" s="990"/>
      <c r="BV116" s="990" t="s">
        <v>122</v>
      </c>
      <c r="BW116" s="990"/>
      <c r="BX116" s="990"/>
      <c r="BY116" s="990"/>
      <c r="BZ116" s="990"/>
      <c r="CA116" s="990" t="s">
        <v>409</v>
      </c>
      <c r="CB116" s="990"/>
      <c r="CC116" s="990"/>
      <c r="CD116" s="990"/>
      <c r="CE116" s="990"/>
      <c r="CF116" s="984" t="s">
        <v>409</v>
      </c>
      <c r="CG116" s="985"/>
      <c r="CH116" s="985"/>
      <c r="CI116" s="985"/>
      <c r="CJ116" s="985"/>
      <c r="CK116" s="1015"/>
      <c r="CL116" s="1016"/>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409</v>
      </c>
      <c r="DH116" s="1029"/>
      <c r="DI116" s="1029"/>
      <c r="DJ116" s="1029"/>
      <c r="DK116" s="1030"/>
      <c r="DL116" s="1031" t="s">
        <v>409</v>
      </c>
      <c r="DM116" s="1029"/>
      <c r="DN116" s="1029"/>
      <c r="DO116" s="1029"/>
      <c r="DP116" s="1030"/>
      <c r="DQ116" s="1031" t="s">
        <v>409</v>
      </c>
      <c r="DR116" s="1029"/>
      <c r="DS116" s="1029"/>
      <c r="DT116" s="1029"/>
      <c r="DU116" s="1030"/>
      <c r="DV116" s="1032" t="s">
        <v>409</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454</v>
      </c>
      <c r="Z117" s="956"/>
      <c r="AA117" s="1046">
        <v>867101</v>
      </c>
      <c r="AB117" s="1047"/>
      <c r="AC117" s="1047"/>
      <c r="AD117" s="1047"/>
      <c r="AE117" s="1048"/>
      <c r="AF117" s="1049">
        <v>933089</v>
      </c>
      <c r="AG117" s="1047"/>
      <c r="AH117" s="1047"/>
      <c r="AI117" s="1047"/>
      <c r="AJ117" s="1048"/>
      <c r="AK117" s="1049">
        <v>1052088</v>
      </c>
      <c r="AL117" s="1047"/>
      <c r="AM117" s="1047"/>
      <c r="AN117" s="1047"/>
      <c r="AO117" s="1048"/>
      <c r="AP117" s="1050"/>
      <c r="AQ117" s="1051"/>
      <c r="AR117" s="1051"/>
      <c r="AS117" s="1051"/>
      <c r="AT117" s="1052"/>
      <c r="AU117" s="970"/>
      <c r="AV117" s="971"/>
      <c r="AW117" s="971"/>
      <c r="AX117" s="971"/>
      <c r="AY117" s="971"/>
      <c r="AZ117" s="1037" t="s">
        <v>455</v>
      </c>
      <c r="BA117" s="1038"/>
      <c r="BB117" s="1038"/>
      <c r="BC117" s="1038"/>
      <c r="BD117" s="1038"/>
      <c r="BE117" s="1038"/>
      <c r="BF117" s="1038"/>
      <c r="BG117" s="1038"/>
      <c r="BH117" s="1038"/>
      <c r="BI117" s="1038"/>
      <c r="BJ117" s="1038"/>
      <c r="BK117" s="1038"/>
      <c r="BL117" s="1038"/>
      <c r="BM117" s="1038"/>
      <c r="BN117" s="1038"/>
      <c r="BO117" s="1038"/>
      <c r="BP117" s="1039"/>
      <c r="BQ117" s="989" t="s">
        <v>456</v>
      </c>
      <c r="BR117" s="990"/>
      <c r="BS117" s="990"/>
      <c r="BT117" s="990"/>
      <c r="BU117" s="990"/>
      <c r="BV117" s="990" t="s">
        <v>122</v>
      </c>
      <c r="BW117" s="990"/>
      <c r="BX117" s="990"/>
      <c r="BY117" s="990"/>
      <c r="BZ117" s="990"/>
      <c r="CA117" s="990" t="s">
        <v>122</v>
      </c>
      <c r="CB117" s="990"/>
      <c r="CC117" s="990"/>
      <c r="CD117" s="990"/>
      <c r="CE117" s="990"/>
      <c r="CF117" s="984" t="s">
        <v>122</v>
      </c>
      <c r="CG117" s="985"/>
      <c r="CH117" s="985"/>
      <c r="CI117" s="985"/>
      <c r="CJ117" s="985"/>
      <c r="CK117" s="1015"/>
      <c r="CL117" s="1016"/>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456</v>
      </c>
      <c r="DH117" s="1029"/>
      <c r="DI117" s="1029"/>
      <c r="DJ117" s="1029"/>
      <c r="DK117" s="1030"/>
      <c r="DL117" s="1031" t="s">
        <v>122</v>
      </c>
      <c r="DM117" s="1029"/>
      <c r="DN117" s="1029"/>
      <c r="DO117" s="1029"/>
      <c r="DP117" s="1030"/>
      <c r="DQ117" s="1031" t="s">
        <v>122</v>
      </c>
      <c r="DR117" s="1029"/>
      <c r="DS117" s="1029"/>
      <c r="DT117" s="1029"/>
      <c r="DU117" s="1030"/>
      <c r="DV117" s="1032" t="s">
        <v>456</v>
      </c>
      <c r="DW117" s="1033"/>
      <c r="DX117" s="1033"/>
      <c r="DY117" s="1033"/>
      <c r="DZ117" s="1034"/>
    </row>
    <row r="118" spans="1:130" s="226" customFormat="1" ht="26.25" customHeight="1">
      <c r="A118" s="974" t="s">
        <v>429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427</v>
      </c>
      <c r="AB118" s="955"/>
      <c r="AC118" s="955"/>
      <c r="AD118" s="955"/>
      <c r="AE118" s="956"/>
      <c r="AF118" s="954" t="s">
        <v>297</v>
      </c>
      <c r="AG118" s="955"/>
      <c r="AH118" s="955"/>
      <c r="AI118" s="955"/>
      <c r="AJ118" s="956"/>
      <c r="AK118" s="954" t="s">
        <v>296</v>
      </c>
      <c r="AL118" s="955"/>
      <c r="AM118" s="955"/>
      <c r="AN118" s="955"/>
      <c r="AO118" s="956"/>
      <c r="AP118" s="1041" t="s">
        <v>428</v>
      </c>
      <c r="AQ118" s="1042"/>
      <c r="AR118" s="1042"/>
      <c r="AS118" s="1042"/>
      <c r="AT118" s="1043"/>
      <c r="AU118" s="970"/>
      <c r="AV118" s="971"/>
      <c r="AW118" s="971"/>
      <c r="AX118" s="971"/>
      <c r="AY118" s="971"/>
      <c r="AZ118" s="1044" t="s">
        <v>458</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456</v>
      </c>
      <c r="CB118" s="1068"/>
      <c r="CC118" s="1068"/>
      <c r="CD118" s="1068"/>
      <c r="CE118" s="1068"/>
      <c r="CF118" s="984" t="s">
        <v>122</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c r="A119" s="1128" t="s">
        <v>432</v>
      </c>
      <c r="B119" s="1014"/>
      <c r="C119" s="993" t="s">
        <v>433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460</v>
      </c>
      <c r="BP119" s="1076"/>
      <c r="BQ119" s="1067">
        <v>11823905</v>
      </c>
      <c r="BR119" s="1068"/>
      <c r="BS119" s="1068"/>
      <c r="BT119" s="1068"/>
      <c r="BU119" s="1068"/>
      <c r="BV119" s="1068">
        <v>12475488</v>
      </c>
      <c r="BW119" s="1068"/>
      <c r="BX119" s="1068"/>
      <c r="BY119" s="1068"/>
      <c r="BZ119" s="1068"/>
      <c r="CA119" s="1068">
        <v>12258323</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456</v>
      </c>
      <c r="DH119" s="1054"/>
      <c r="DI119" s="1054"/>
      <c r="DJ119" s="1054"/>
      <c r="DK119" s="1055"/>
      <c r="DL119" s="1053" t="s">
        <v>122</v>
      </c>
      <c r="DM119" s="1054"/>
      <c r="DN119" s="1054"/>
      <c r="DO119" s="1054"/>
      <c r="DP119" s="1055"/>
      <c r="DQ119" s="1053" t="s">
        <v>122</v>
      </c>
      <c r="DR119" s="1054"/>
      <c r="DS119" s="1054"/>
      <c r="DT119" s="1054"/>
      <c r="DU119" s="1055"/>
      <c r="DV119" s="1056" t="s">
        <v>122</v>
      </c>
      <c r="DW119" s="1057"/>
      <c r="DX119" s="1057"/>
      <c r="DY119" s="1057"/>
      <c r="DZ119" s="1058"/>
    </row>
    <row r="120" spans="1:130" s="226" customFormat="1" ht="26.25" customHeight="1">
      <c r="A120" s="1129"/>
      <c r="B120" s="1016"/>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122</v>
      </c>
      <c r="AL120" s="1029"/>
      <c r="AM120" s="1029"/>
      <c r="AN120" s="1029"/>
      <c r="AO120" s="1030"/>
      <c r="AP120" s="1032" t="s">
        <v>122</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1861180</v>
      </c>
      <c r="BR120" s="997"/>
      <c r="BS120" s="997"/>
      <c r="BT120" s="997"/>
      <c r="BU120" s="997"/>
      <c r="BV120" s="997">
        <v>1531133</v>
      </c>
      <c r="BW120" s="997"/>
      <c r="BX120" s="997"/>
      <c r="BY120" s="997"/>
      <c r="BZ120" s="997"/>
      <c r="CA120" s="997">
        <v>1834992</v>
      </c>
      <c r="CB120" s="997"/>
      <c r="CC120" s="997"/>
      <c r="CD120" s="997"/>
      <c r="CE120" s="997"/>
      <c r="CF120" s="1011">
        <v>55</v>
      </c>
      <c r="CG120" s="1012"/>
      <c r="CH120" s="1012"/>
      <c r="CI120" s="1012"/>
      <c r="CJ120" s="1012"/>
      <c r="CK120" s="1077" t="s">
        <v>464</v>
      </c>
      <c r="CL120" s="1078"/>
      <c r="CM120" s="1078"/>
      <c r="CN120" s="1078"/>
      <c r="CO120" s="1079"/>
      <c r="CP120" s="1085" t="s">
        <v>402</v>
      </c>
      <c r="CQ120" s="1086"/>
      <c r="CR120" s="1086"/>
      <c r="CS120" s="1086"/>
      <c r="CT120" s="1086"/>
      <c r="CU120" s="1086"/>
      <c r="CV120" s="1086"/>
      <c r="CW120" s="1086"/>
      <c r="CX120" s="1086"/>
      <c r="CY120" s="1086"/>
      <c r="CZ120" s="1086"/>
      <c r="DA120" s="1086"/>
      <c r="DB120" s="1086"/>
      <c r="DC120" s="1086"/>
      <c r="DD120" s="1086"/>
      <c r="DE120" s="1086"/>
      <c r="DF120" s="1087"/>
      <c r="DG120" s="996">
        <v>3570258</v>
      </c>
      <c r="DH120" s="997"/>
      <c r="DI120" s="997"/>
      <c r="DJ120" s="997"/>
      <c r="DK120" s="997"/>
      <c r="DL120" s="997">
        <v>3597229</v>
      </c>
      <c r="DM120" s="997"/>
      <c r="DN120" s="997"/>
      <c r="DO120" s="997"/>
      <c r="DP120" s="997"/>
      <c r="DQ120" s="997">
        <v>3333206</v>
      </c>
      <c r="DR120" s="997"/>
      <c r="DS120" s="997"/>
      <c r="DT120" s="997"/>
      <c r="DU120" s="997"/>
      <c r="DV120" s="998">
        <v>99.9</v>
      </c>
      <c r="DW120" s="998"/>
      <c r="DX120" s="998"/>
      <c r="DY120" s="998"/>
      <c r="DZ120" s="999"/>
    </row>
    <row r="121" spans="1:130" s="226" customFormat="1" ht="26.25" customHeight="1">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456</v>
      </c>
      <c r="AB121" s="1029"/>
      <c r="AC121" s="1029"/>
      <c r="AD121" s="1029"/>
      <c r="AE121" s="1030"/>
      <c r="AF121" s="1031" t="s">
        <v>122</v>
      </c>
      <c r="AG121" s="1029"/>
      <c r="AH121" s="1029"/>
      <c r="AI121" s="1029"/>
      <c r="AJ121" s="1030"/>
      <c r="AK121" s="1031" t="s">
        <v>456</v>
      </c>
      <c r="AL121" s="1029"/>
      <c r="AM121" s="1029"/>
      <c r="AN121" s="1029"/>
      <c r="AO121" s="1030"/>
      <c r="AP121" s="1032" t="s">
        <v>122</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303982</v>
      </c>
      <c r="BR121" s="990"/>
      <c r="BS121" s="990"/>
      <c r="BT121" s="990"/>
      <c r="BU121" s="990"/>
      <c r="BV121" s="990">
        <v>660238</v>
      </c>
      <c r="BW121" s="990"/>
      <c r="BX121" s="990"/>
      <c r="BY121" s="990"/>
      <c r="BZ121" s="990"/>
      <c r="CA121" s="990">
        <v>632012</v>
      </c>
      <c r="CB121" s="990"/>
      <c r="CC121" s="990"/>
      <c r="CD121" s="990"/>
      <c r="CE121" s="990"/>
      <c r="CF121" s="984">
        <v>18.899999999999999</v>
      </c>
      <c r="CG121" s="985"/>
      <c r="CH121" s="985"/>
      <c r="CI121" s="985"/>
      <c r="CJ121" s="985"/>
      <c r="CK121" s="1080"/>
      <c r="CL121" s="1081"/>
      <c r="CM121" s="1081"/>
      <c r="CN121" s="1081"/>
      <c r="CO121" s="1082"/>
      <c r="CP121" s="1090" t="s">
        <v>467</v>
      </c>
      <c r="CQ121" s="1091"/>
      <c r="CR121" s="1091"/>
      <c r="CS121" s="1091"/>
      <c r="CT121" s="1091"/>
      <c r="CU121" s="1091"/>
      <c r="CV121" s="1091"/>
      <c r="CW121" s="1091"/>
      <c r="CX121" s="1091"/>
      <c r="CY121" s="1091"/>
      <c r="CZ121" s="1091"/>
      <c r="DA121" s="1091"/>
      <c r="DB121" s="1091"/>
      <c r="DC121" s="1091"/>
      <c r="DD121" s="1091"/>
      <c r="DE121" s="1091"/>
      <c r="DF121" s="1092"/>
      <c r="DG121" s="989">
        <v>543449</v>
      </c>
      <c r="DH121" s="990"/>
      <c r="DI121" s="990"/>
      <c r="DJ121" s="990"/>
      <c r="DK121" s="990"/>
      <c r="DL121" s="990">
        <v>604489</v>
      </c>
      <c r="DM121" s="990"/>
      <c r="DN121" s="990"/>
      <c r="DO121" s="990"/>
      <c r="DP121" s="990"/>
      <c r="DQ121" s="990">
        <v>572962</v>
      </c>
      <c r="DR121" s="990"/>
      <c r="DS121" s="990"/>
      <c r="DT121" s="990"/>
      <c r="DU121" s="990"/>
      <c r="DV121" s="991">
        <v>17.2</v>
      </c>
      <c r="DW121" s="991"/>
      <c r="DX121" s="991"/>
      <c r="DY121" s="991"/>
      <c r="DZ121" s="992"/>
    </row>
    <row r="122" spans="1:130" s="226" customFormat="1" ht="26.25" customHeight="1">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456</v>
      </c>
      <c r="AL122" s="1029"/>
      <c r="AM122" s="1029"/>
      <c r="AN122" s="1029"/>
      <c r="AO122" s="1030"/>
      <c r="AP122" s="1032" t="s">
        <v>122</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6400955</v>
      </c>
      <c r="BR122" s="1068"/>
      <c r="BS122" s="1068"/>
      <c r="BT122" s="1068"/>
      <c r="BU122" s="1068"/>
      <c r="BV122" s="1068">
        <v>6403767</v>
      </c>
      <c r="BW122" s="1068"/>
      <c r="BX122" s="1068"/>
      <c r="BY122" s="1068"/>
      <c r="BZ122" s="1068"/>
      <c r="CA122" s="1068">
        <v>6251227</v>
      </c>
      <c r="CB122" s="1068"/>
      <c r="CC122" s="1068"/>
      <c r="CD122" s="1068"/>
      <c r="CE122" s="1068"/>
      <c r="CF122" s="1088">
        <v>187.3</v>
      </c>
      <c r="CG122" s="1089"/>
      <c r="CH122" s="1089"/>
      <c r="CI122" s="1089"/>
      <c r="CJ122" s="1089"/>
      <c r="CK122" s="1080"/>
      <c r="CL122" s="1081"/>
      <c r="CM122" s="1081"/>
      <c r="CN122" s="1081"/>
      <c r="CO122" s="1082"/>
      <c r="CP122" s="1090" t="s">
        <v>469</v>
      </c>
      <c r="CQ122" s="1091"/>
      <c r="CR122" s="1091"/>
      <c r="CS122" s="1091"/>
      <c r="CT122" s="1091"/>
      <c r="CU122" s="1091"/>
      <c r="CV122" s="1091"/>
      <c r="CW122" s="1091"/>
      <c r="CX122" s="1091"/>
      <c r="CY122" s="1091"/>
      <c r="CZ122" s="1091"/>
      <c r="DA122" s="1091"/>
      <c r="DB122" s="1091"/>
      <c r="DC122" s="1091"/>
      <c r="DD122" s="1091"/>
      <c r="DE122" s="1091"/>
      <c r="DF122" s="1092"/>
      <c r="DG122" s="989">
        <v>225706</v>
      </c>
      <c r="DH122" s="990"/>
      <c r="DI122" s="990"/>
      <c r="DJ122" s="990"/>
      <c r="DK122" s="990"/>
      <c r="DL122" s="990">
        <v>245299</v>
      </c>
      <c r="DM122" s="990"/>
      <c r="DN122" s="990"/>
      <c r="DO122" s="990"/>
      <c r="DP122" s="990"/>
      <c r="DQ122" s="990">
        <v>238046</v>
      </c>
      <c r="DR122" s="990"/>
      <c r="DS122" s="990"/>
      <c r="DT122" s="990"/>
      <c r="DU122" s="990"/>
      <c r="DV122" s="991">
        <v>7.1</v>
      </c>
      <c r="DW122" s="991"/>
      <c r="DX122" s="991"/>
      <c r="DY122" s="991"/>
      <c r="DZ122" s="992"/>
    </row>
    <row r="123" spans="1:130" s="226" customFormat="1" ht="26.25" customHeight="1">
      <c r="A123" s="1129"/>
      <c r="B123" s="1016"/>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456</v>
      </c>
      <c r="AB123" s="1029"/>
      <c r="AC123" s="1029"/>
      <c r="AD123" s="1029"/>
      <c r="AE123" s="1030"/>
      <c r="AF123" s="1031" t="s">
        <v>122</v>
      </c>
      <c r="AG123" s="1029"/>
      <c r="AH123" s="1029"/>
      <c r="AI123" s="1029"/>
      <c r="AJ123" s="1030"/>
      <c r="AK123" s="1031" t="s">
        <v>122</v>
      </c>
      <c r="AL123" s="1029"/>
      <c r="AM123" s="1029"/>
      <c r="AN123" s="1029"/>
      <c r="AO123" s="1030"/>
      <c r="AP123" s="1032" t="s">
        <v>122</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470</v>
      </c>
      <c r="BP123" s="1076"/>
      <c r="BQ123" s="1135">
        <v>8566117</v>
      </c>
      <c r="BR123" s="1136"/>
      <c r="BS123" s="1136"/>
      <c r="BT123" s="1136"/>
      <c r="BU123" s="1136"/>
      <c r="BV123" s="1136">
        <v>8595138</v>
      </c>
      <c r="BW123" s="1136"/>
      <c r="BX123" s="1136"/>
      <c r="BY123" s="1136"/>
      <c r="BZ123" s="1136"/>
      <c r="CA123" s="1136">
        <v>8718231</v>
      </c>
      <c r="CB123" s="1136"/>
      <c r="CC123" s="1136"/>
      <c r="CD123" s="1136"/>
      <c r="CE123" s="1136"/>
      <c r="CF123" s="1069"/>
      <c r="CG123" s="1070"/>
      <c r="CH123" s="1070"/>
      <c r="CI123" s="1070"/>
      <c r="CJ123" s="1071"/>
      <c r="CK123" s="1080"/>
      <c r="CL123" s="1081"/>
      <c r="CM123" s="1081"/>
      <c r="CN123" s="1081"/>
      <c r="CO123" s="1082"/>
      <c r="CP123" s="1090" t="s">
        <v>471</v>
      </c>
      <c r="CQ123" s="1091"/>
      <c r="CR123" s="1091"/>
      <c r="CS123" s="1091"/>
      <c r="CT123" s="1091"/>
      <c r="CU123" s="1091"/>
      <c r="CV123" s="1091"/>
      <c r="CW123" s="1091"/>
      <c r="CX123" s="1091"/>
      <c r="CY123" s="1091"/>
      <c r="CZ123" s="1091"/>
      <c r="DA123" s="1091"/>
      <c r="DB123" s="1091"/>
      <c r="DC123" s="1091"/>
      <c r="DD123" s="1091"/>
      <c r="DE123" s="1091"/>
      <c r="DF123" s="1092"/>
      <c r="DG123" s="1028">
        <v>86041</v>
      </c>
      <c r="DH123" s="1029"/>
      <c r="DI123" s="1029"/>
      <c r="DJ123" s="1029"/>
      <c r="DK123" s="1030"/>
      <c r="DL123" s="1031">
        <v>93302</v>
      </c>
      <c r="DM123" s="1029"/>
      <c r="DN123" s="1029"/>
      <c r="DO123" s="1029"/>
      <c r="DP123" s="1030"/>
      <c r="DQ123" s="1031">
        <v>88882</v>
      </c>
      <c r="DR123" s="1029"/>
      <c r="DS123" s="1029"/>
      <c r="DT123" s="1029"/>
      <c r="DU123" s="1030"/>
      <c r="DV123" s="1032">
        <v>2.7</v>
      </c>
      <c r="DW123" s="1033"/>
      <c r="DX123" s="1033"/>
      <c r="DY123" s="1033"/>
      <c r="DZ123" s="1034"/>
    </row>
    <row r="124" spans="1:130" s="226" customFormat="1" ht="26.25" customHeight="1" thickBot="1">
      <c r="A124" s="1129"/>
      <c r="B124" s="1016"/>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456</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472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99.6</v>
      </c>
      <c r="BR124" s="1098"/>
      <c r="BS124" s="1098"/>
      <c r="BT124" s="1098"/>
      <c r="BU124" s="1098"/>
      <c r="BV124" s="1098">
        <v>117.4</v>
      </c>
      <c r="BW124" s="1098"/>
      <c r="BX124" s="1098"/>
      <c r="BY124" s="1098"/>
      <c r="BZ124" s="1098"/>
      <c r="CA124" s="1098">
        <v>106</v>
      </c>
      <c r="CB124" s="1098"/>
      <c r="CC124" s="1098"/>
      <c r="CD124" s="1098"/>
      <c r="CE124" s="1098"/>
      <c r="CF124" s="1099"/>
      <c r="CG124" s="1100"/>
      <c r="CH124" s="1100"/>
      <c r="CI124" s="1100"/>
      <c r="CJ124" s="1101"/>
      <c r="CK124" s="1083"/>
      <c r="CL124" s="1083"/>
      <c r="CM124" s="1083"/>
      <c r="CN124" s="1083"/>
      <c r="CO124" s="1084"/>
      <c r="CP124" s="1090" t="s">
        <v>473</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122</v>
      </c>
      <c r="DM124" s="1054"/>
      <c r="DN124" s="1054"/>
      <c r="DO124" s="1054"/>
      <c r="DP124" s="1055"/>
      <c r="DQ124" s="1053" t="s">
        <v>122</v>
      </c>
      <c r="DR124" s="1054"/>
      <c r="DS124" s="1054"/>
      <c r="DT124" s="1054"/>
      <c r="DU124" s="1055"/>
      <c r="DV124" s="1056" t="s">
        <v>456</v>
      </c>
      <c r="DW124" s="1057"/>
      <c r="DX124" s="1057"/>
      <c r="DY124" s="1057"/>
      <c r="DZ124" s="1058"/>
    </row>
    <row r="125" spans="1:130" s="226" customFormat="1" ht="26.25" customHeight="1">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456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474</v>
      </c>
      <c r="CL125" s="1078"/>
      <c r="CM125" s="1078"/>
      <c r="CN125" s="1078"/>
      <c r="CO125" s="1079"/>
      <c r="CP125" s="1010" t="s">
        <v>475</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456</v>
      </c>
      <c r="DR125" s="997"/>
      <c r="DS125" s="997"/>
      <c r="DT125" s="997"/>
      <c r="DU125" s="997"/>
      <c r="DV125" s="998" t="s">
        <v>122</v>
      </c>
      <c r="DW125" s="998"/>
      <c r="DX125" s="998"/>
      <c r="DY125" s="998"/>
      <c r="DZ125" s="999"/>
    </row>
    <row r="126" spans="1:130" s="226" customFormat="1" ht="26.25" customHeight="1" thickBot="1">
      <c r="A126" s="1129"/>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456</v>
      </c>
      <c r="AB126" s="1029"/>
      <c r="AC126" s="1029"/>
      <c r="AD126" s="1029"/>
      <c r="AE126" s="1030"/>
      <c r="AF126" s="1031" t="s">
        <v>122</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t="s">
        <v>456</v>
      </c>
      <c r="DH126" s="990"/>
      <c r="DI126" s="990"/>
      <c r="DJ126" s="990"/>
      <c r="DK126" s="990"/>
      <c r="DL126" s="990" t="s">
        <v>122</v>
      </c>
      <c r="DM126" s="990"/>
      <c r="DN126" s="990"/>
      <c r="DO126" s="990"/>
      <c r="DP126" s="990"/>
      <c r="DQ126" s="990" t="s">
        <v>122</v>
      </c>
      <c r="DR126" s="990"/>
      <c r="DS126" s="990"/>
      <c r="DT126" s="990"/>
      <c r="DU126" s="990"/>
      <c r="DV126" s="991" t="s">
        <v>456</v>
      </c>
      <c r="DW126" s="991"/>
      <c r="DX126" s="991"/>
      <c r="DY126" s="991"/>
      <c r="DZ126" s="992"/>
    </row>
    <row r="127" spans="1:130" s="226" customFormat="1" ht="26.25" customHeight="1">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122</v>
      </c>
      <c r="AG127" s="1029"/>
      <c r="AH127" s="1029"/>
      <c r="AI127" s="1029"/>
      <c r="AJ127" s="1030"/>
      <c r="AK127" s="1031" t="s">
        <v>122</v>
      </c>
      <c r="AL127" s="1029"/>
      <c r="AM127" s="1029"/>
      <c r="AN127" s="1029"/>
      <c r="AO127" s="1030"/>
      <c r="AP127" s="1032" t="s">
        <v>122</v>
      </c>
      <c r="AQ127" s="1033"/>
      <c r="AR127" s="1033"/>
      <c r="AS127" s="1033"/>
      <c r="AT127" s="1034"/>
      <c r="AU127" s="262"/>
      <c r="AV127" s="262"/>
      <c r="AW127" s="262"/>
      <c r="AX127" s="1102" t="s">
        <v>478</v>
      </c>
      <c r="AY127" s="1103"/>
      <c r="AZ127" s="1103"/>
      <c r="BA127" s="1103"/>
      <c r="BB127" s="1103"/>
      <c r="BC127" s="1103"/>
      <c r="BD127" s="1103"/>
      <c r="BE127" s="1104"/>
      <c r="BF127" s="1105" t="s">
        <v>479</v>
      </c>
      <c r="BG127" s="1103"/>
      <c r="BH127" s="1103"/>
      <c r="BI127" s="1103"/>
      <c r="BJ127" s="1103"/>
      <c r="BK127" s="1103"/>
      <c r="BL127" s="1104"/>
      <c r="BM127" s="1105" t="s">
        <v>480</v>
      </c>
      <c r="BN127" s="1103"/>
      <c r="BO127" s="1103"/>
      <c r="BP127" s="1103"/>
      <c r="BQ127" s="1103"/>
      <c r="BR127" s="1103"/>
      <c r="BS127" s="1104"/>
      <c r="BT127" s="1105" t="s">
        <v>481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482</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c r="A128" s="1113" t="s">
        <v>483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484</v>
      </c>
      <c r="X128" s="1115"/>
      <c r="Y128" s="1115"/>
      <c r="Z128" s="1116"/>
      <c r="AA128" s="1117">
        <v>1257</v>
      </c>
      <c r="AB128" s="1118"/>
      <c r="AC128" s="1118"/>
      <c r="AD128" s="1118"/>
      <c r="AE128" s="1119"/>
      <c r="AF128" s="1120">
        <v>68415</v>
      </c>
      <c r="AG128" s="1118"/>
      <c r="AH128" s="1118"/>
      <c r="AI128" s="1118"/>
      <c r="AJ128" s="1119"/>
      <c r="AK128" s="1120">
        <v>193978</v>
      </c>
      <c r="AL128" s="1118"/>
      <c r="AM128" s="1118"/>
      <c r="AN128" s="1118"/>
      <c r="AO128" s="1119"/>
      <c r="AP128" s="1121"/>
      <c r="AQ128" s="1122"/>
      <c r="AR128" s="1122"/>
      <c r="AS128" s="1122"/>
      <c r="AT128" s="1123"/>
      <c r="AU128" s="262"/>
      <c r="AV128" s="262"/>
      <c r="AW128" s="262"/>
      <c r="AX128" s="958" t="s">
        <v>485</v>
      </c>
      <c r="AY128" s="959"/>
      <c r="AZ128" s="959"/>
      <c r="BA128" s="959"/>
      <c r="BB128" s="959"/>
      <c r="BC128" s="959"/>
      <c r="BD128" s="959"/>
      <c r="BE128" s="960"/>
      <c r="BF128" s="1124" t="s">
        <v>122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486</v>
      </c>
      <c r="CQ128" s="1107"/>
      <c r="CR128" s="1107"/>
      <c r="CS128" s="1107"/>
      <c r="CT128" s="1107"/>
      <c r="CU128" s="1107"/>
      <c r="CV128" s="1107"/>
      <c r="CW128" s="1107"/>
      <c r="CX128" s="1107"/>
      <c r="CY128" s="1107"/>
      <c r="CZ128" s="1107"/>
      <c r="DA128" s="1107"/>
      <c r="DB128" s="1107"/>
      <c r="DC128" s="1107"/>
      <c r="DD128" s="1107"/>
      <c r="DE128" s="1107"/>
      <c r="DF128" s="1108"/>
      <c r="DG128" s="1109">
        <v>20633</v>
      </c>
      <c r="DH128" s="1110"/>
      <c r="DI128" s="1110"/>
      <c r="DJ128" s="1110"/>
      <c r="DK128" s="1110"/>
      <c r="DL128" s="1110">
        <v>1671</v>
      </c>
      <c r="DM128" s="1110"/>
      <c r="DN128" s="1110"/>
      <c r="DO128" s="1110"/>
      <c r="DP128" s="1110"/>
      <c r="DQ128" s="1110">
        <v>1279</v>
      </c>
      <c r="DR128" s="1110"/>
      <c r="DS128" s="1110"/>
      <c r="DT128" s="1110"/>
      <c r="DU128" s="1110"/>
      <c r="DV128" s="1111">
        <v>0</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487</v>
      </c>
      <c r="X129" s="1144"/>
      <c r="Y129" s="1144"/>
      <c r="Z129" s="1145"/>
      <c r="AA129" s="1028">
        <v>3821594</v>
      </c>
      <c r="AB129" s="1029"/>
      <c r="AC129" s="1029"/>
      <c r="AD129" s="1029"/>
      <c r="AE129" s="1030"/>
      <c r="AF129" s="1031">
        <v>3862444</v>
      </c>
      <c r="AG129" s="1029"/>
      <c r="AH129" s="1029"/>
      <c r="AI129" s="1029"/>
      <c r="AJ129" s="1030"/>
      <c r="AK129" s="1031">
        <v>3882990</v>
      </c>
      <c r="AL129" s="1029"/>
      <c r="AM129" s="1029"/>
      <c r="AN129" s="1029"/>
      <c r="AO129" s="1030"/>
      <c r="AP129" s="1146"/>
      <c r="AQ129" s="1147"/>
      <c r="AR129" s="1147"/>
      <c r="AS129" s="1147"/>
      <c r="AT129" s="1148"/>
      <c r="AU129" s="264"/>
      <c r="AV129" s="264"/>
      <c r="AW129" s="264"/>
      <c r="AX129" s="1137" t="s">
        <v>488</v>
      </c>
      <c r="AY129" s="1020"/>
      <c r="AZ129" s="1020"/>
      <c r="BA129" s="1020"/>
      <c r="BB129" s="1020"/>
      <c r="BC129" s="1020"/>
      <c r="BD129" s="1020"/>
      <c r="BE129" s="1021"/>
      <c r="BF129" s="1138" t="s">
        <v>456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490</v>
      </c>
      <c r="X130" s="1144"/>
      <c r="Y130" s="1144"/>
      <c r="Z130" s="1145"/>
      <c r="AA130" s="1028">
        <v>552713</v>
      </c>
      <c r="AB130" s="1029"/>
      <c r="AC130" s="1029"/>
      <c r="AD130" s="1029"/>
      <c r="AE130" s="1030"/>
      <c r="AF130" s="1031">
        <v>559713</v>
      </c>
      <c r="AG130" s="1029"/>
      <c r="AH130" s="1029"/>
      <c r="AI130" s="1029"/>
      <c r="AJ130" s="1030"/>
      <c r="AK130" s="1031">
        <v>545462</v>
      </c>
      <c r="AL130" s="1029"/>
      <c r="AM130" s="1029"/>
      <c r="AN130" s="1029"/>
      <c r="AO130" s="1030"/>
      <c r="AP130" s="1146"/>
      <c r="AQ130" s="1147"/>
      <c r="AR130" s="1147"/>
      <c r="AS130" s="1147"/>
      <c r="AT130" s="1148"/>
      <c r="AU130" s="264"/>
      <c r="AV130" s="264"/>
      <c r="AW130" s="264"/>
      <c r="AX130" s="1137" t="s">
        <v>491</v>
      </c>
      <c r="AY130" s="1020"/>
      <c r="AZ130" s="1020"/>
      <c r="BA130" s="1020"/>
      <c r="BB130" s="1020"/>
      <c r="BC130" s="1020"/>
      <c r="BD130" s="1020"/>
      <c r="BE130" s="1021"/>
      <c r="BF130" s="1174">
        <v>9.3000000000000007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492</v>
      </c>
      <c r="X131" s="1182"/>
      <c r="Y131" s="1182"/>
      <c r="Z131" s="1183"/>
      <c r="AA131" s="1075">
        <v>3268881</v>
      </c>
      <c r="AB131" s="1054"/>
      <c r="AC131" s="1054"/>
      <c r="AD131" s="1054"/>
      <c r="AE131" s="1055"/>
      <c r="AF131" s="1053">
        <v>3302731</v>
      </c>
      <c r="AG131" s="1054"/>
      <c r="AH131" s="1054"/>
      <c r="AI131" s="1054"/>
      <c r="AJ131" s="1055"/>
      <c r="AK131" s="1053">
        <v>3337528</v>
      </c>
      <c r="AL131" s="1054"/>
      <c r="AM131" s="1054"/>
      <c r="AN131" s="1054"/>
      <c r="AO131" s="1055"/>
      <c r="AP131" s="1184"/>
      <c r="AQ131" s="1185"/>
      <c r="AR131" s="1185"/>
      <c r="AS131" s="1185"/>
      <c r="AT131" s="1186"/>
      <c r="AU131" s="264"/>
      <c r="AV131" s="264"/>
      <c r="AW131" s="264"/>
      <c r="AX131" s="1156" t="s">
        <v>493</v>
      </c>
      <c r="AY131" s="1107"/>
      <c r="AZ131" s="1107"/>
      <c r="BA131" s="1107"/>
      <c r="BB131" s="1107"/>
      <c r="BC131" s="1107"/>
      <c r="BD131" s="1107"/>
      <c r="BE131" s="1108"/>
      <c r="BF131" s="1157">
        <v>106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495</v>
      </c>
      <c r="W132" s="1167"/>
      <c r="X132" s="1167"/>
      <c r="Y132" s="1167"/>
      <c r="Z132" s="1168"/>
      <c r="AA132" s="1169">
        <v>9.5791495619999996</v>
      </c>
      <c r="AB132" s="1170"/>
      <c r="AC132" s="1170"/>
      <c r="AD132" s="1170"/>
      <c r="AE132" s="1171"/>
      <c r="AF132" s="1172">
        <v>9.2336009200000007</v>
      </c>
      <c r="AG132" s="1170"/>
      <c r="AH132" s="1170"/>
      <c r="AI132" s="1170"/>
      <c r="AJ132" s="1171"/>
      <c r="AK132" s="1172">
        <v>9.367651747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496</v>
      </c>
      <c r="W133" s="1150"/>
      <c r="X133" s="1150"/>
      <c r="Y133" s="1150"/>
      <c r="Z133" s="1151"/>
      <c r="AA133" s="1152">
        <v>10.8</v>
      </c>
      <c r="AB133" s="1153"/>
      <c r="AC133" s="1153"/>
      <c r="AD133" s="1153"/>
      <c r="AE133" s="1154"/>
      <c r="AF133" s="1152">
        <v>9.8000000000000007</v>
      </c>
      <c r="AG133" s="1153"/>
      <c r="AH133" s="1153"/>
      <c r="AI133" s="1153"/>
      <c r="AJ133" s="1154"/>
      <c r="AK133" s="1152">
        <v>9.3000000000000007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yDyG7Bs81nXbiXeqOOQtkIoGXIL4PqDXnMkGGYv6nUYv+FfV3Ehxr684FcOId+DmRjXb0N4omoRGegkHl/Dvkw==" saltValue="Pe82FHCIUyhZb6788W7e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0ggvvkbkM2ZcEtQEt6qiooWpCCeX8sD7dBjdWG0ST/d0iX5wWJwz22aWvOy6GV2f1Nf9sWxdAQL42qdvkE3OyA==" saltValue="Ei9BqoCnFQTJPIsDeZ2h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elSylKsVUa3HLt3UACzHiztPHcrz6oeVrM9pAE96xOn9zmOZcAtrboMoUCnuO8lfn4RfOWcQQygRi0v/RP5yA==" saltValue="312vw1KqakgNjRVX3/Ky5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500</v>
      </c>
      <c r="AP7" s="283"/>
      <c r="AQ7" s="284" t="s">
        <v>501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502</v>
      </c>
      <c r="AQ8" s="290" t="s">
        <v>503</v>
      </c>
      <c r="AR8" s="291" t="s">
        <v>504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505</v>
      </c>
      <c r="AL9" s="1193"/>
      <c r="AM9" s="1193"/>
      <c r="AN9" s="1194"/>
      <c r="AO9" s="292">
        <v>1403096</v>
      </c>
      <c r="AP9" s="292">
        <v>144500</v>
      </c>
      <c r="AQ9" s="293">
        <v>117391</v>
      </c>
      <c r="AR9" s="294">
        <v>23.1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506</v>
      </c>
      <c r="AL10" s="1193"/>
      <c r="AM10" s="1193"/>
      <c r="AN10" s="1194"/>
      <c r="AO10" s="295">
        <v>135100</v>
      </c>
      <c r="AP10" s="295">
        <v>13913</v>
      </c>
      <c r="AQ10" s="296">
        <v>11968</v>
      </c>
      <c r="AR10" s="297">
        <v>16.3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507</v>
      </c>
      <c r="AL11" s="1193"/>
      <c r="AM11" s="1193"/>
      <c r="AN11" s="1194"/>
      <c r="AO11" s="295">
        <v>184782</v>
      </c>
      <c r="AP11" s="295">
        <v>19030</v>
      </c>
      <c r="AQ11" s="296">
        <v>18604</v>
      </c>
      <c r="AR11" s="297">
        <v>2.2999999999999998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508</v>
      </c>
      <c r="AL12" s="1193"/>
      <c r="AM12" s="1193"/>
      <c r="AN12" s="1194"/>
      <c r="AO12" s="295">
        <v>52765</v>
      </c>
      <c r="AP12" s="295">
        <v>5434</v>
      </c>
      <c r="AQ12" s="296">
        <v>928</v>
      </c>
      <c r="AR12" s="297">
        <v>485.6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509</v>
      </c>
      <c r="AL13" s="1193"/>
      <c r="AM13" s="1193"/>
      <c r="AN13" s="1194"/>
      <c r="AO13" s="295" t="s">
        <v>510</v>
      </c>
      <c r="AP13" s="295" t="s">
        <v>510</v>
      </c>
      <c r="AQ13" s="296" t="s">
        <v>510</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511</v>
      </c>
      <c r="AL14" s="1193"/>
      <c r="AM14" s="1193"/>
      <c r="AN14" s="1194"/>
      <c r="AO14" s="295">
        <v>34526</v>
      </c>
      <c r="AP14" s="295">
        <v>3556</v>
      </c>
      <c r="AQ14" s="296">
        <v>5151</v>
      </c>
      <c r="AR14" s="297">
        <v>-31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512</v>
      </c>
      <c r="AL15" s="1193"/>
      <c r="AM15" s="1193"/>
      <c r="AN15" s="1194"/>
      <c r="AO15" s="295">
        <v>29308</v>
      </c>
      <c r="AP15" s="295">
        <v>3018</v>
      </c>
      <c r="AQ15" s="296">
        <v>2680</v>
      </c>
      <c r="AR15" s="297">
        <v>12.6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513</v>
      </c>
      <c r="AL16" s="1196"/>
      <c r="AM16" s="1196"/>
      <c r="AN16" s="1197"/>
      <c r="AO16" s="295">
        <v>-143998</v>
      </c>
      <c r="AP16" s="295">
        <v>-14830</v>
      </c>
      <c r="AQ16" s="296">
        <v>-12014</v>
      </c>
      <c r="AR16" s="297">
        <v>23.4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1695579</v>
      </c>
      <c r="AP17" s="295">
        <v>174622</v>
      </c>
      <c r="AQ17" s="296">
        <v>144708</v>
      </c>
      <c r="AR17" s="297">
        <v>20.7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518</v>
      </c>
      <c r="AL21" s="1188"/>
      <c r="AM21" s="1188"/>
      <c r="AN21" s="1189"/>
      <c r="AO21" s="307">
        <v>18.13</v>
      </c>
      <c r="AP21" s="308">
        <v>13.77</v>
      </c>
      <c r="AQ21" s="309">
        <v>4.3600000000000003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519</v>
      </c>
      <c r="AL22" s="1188"/>
      <c r="AM22" s="1188"/>
      <c r="AN22" s="1189"/>
      <c r="AO22" s="312">
        <v>93.2</v>
      </c>
      <c r="AP22" s="313">
        <v>94.8</v>
      </c>
      <c r="AQ22" s="314">
        <v>-1.6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521</v>
      </c>
      <c r="AO27" s="273"/>
      <c r="AP27" s="273"/>
      <c r="AQ27" s="273"/>
      <c r="AR27" s="273"/>
      <c r="AS27" s="273"/>
      <c r="AT27" s="273"/>
    </row>
    <row r="28" spans="1:46" ht="17.2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500</v>
      </c>
      <c r="AP30" s="283"/>
      <c r="AQ30" s="284" t="s">
        <v>501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524</v>
      </c>
      <c r="AL32" s="1204"/>
      <c r="AM32" s="1204"/>
      <c r="AN32" s="1205"/>
      <c r="AO32" s="322">
        <v>568060</v>
      </c>
      <c r="AP32" s="322">
        <v>58503</v>
      </c>
      <c r="AQ32" s="323">
        <v>73070</v>
      </c>
      <c r="AR32" s="324">
        <v>-19.899999999999999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525</v>
      </c>
      <c r="AL33" s="1204"/>
      <c r="AM33" s="1204"/>
      <c r="AN33" s="1205"/>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526</v>
      </c>
      <c r="AL34" s="1204"/>
      <c r="AM34" s="1204"/>
      <c r="AN34" s="1205"/>
      <c r="AO34" s="322">
        <v>410</v>
      </c>
      <c r="AP34" s="322">
        <v>42</v>
      </c>
      <c r="AQ34" s="323">
        <v>1</v>
      </c>
      <c r="AR34" s="324">
        <v>4100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527</v>
      </c>
      <c r="AL35" s="1204"/>
      <c r="AM35" s="1204"/>
      <c r="AN35" s="1205"/>
      <c r="AO35" s="322">
        <v>337582</v>
      </c>
      <c r="AP35" s="322">
        <v>34766</v>
      </c>
      <c r="AQ35" s="323">
        <v>19034</v>
      </c>
      <c r="AR35" s="324">
        <v>82.7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528</v>
      </c>
      <c r="AL36" s="1204"/>
      <c r="AM36" s="1204"/>
      <c r="AN36" s="1205"/>
      <c r="AO36" s="322">
        <v>145851</v>
      </c>
      <c r="AP36" s="322">
        <v>15021</v>
      </c>
      <c r="AQ36" s="323">
        <v>5455</v>
      </c>
      <c r="AR36" s="324">
        <v>175.4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529</v>
      </c>
      <c r="AL37" s="1204"/>
      <c r="AM37" s="1204"/>
      <c r="AN37" s="1205"/>
      <c r="AO37" s="322" t="s">
        <v>510</v>
      </c>
      <c r="AP37" s="322" t="s">
        <v>510</v>
      </c>
      <c r="AQ37" s="323">
        <v>1361</v>
      </c>
      <c r="AR37" s="324" t="s">
        <v>510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530</v>
      </c>
      <c r="AL38" s="1207"/>
      <c r="AM38" s="1207"/>
      <c r="AN38" s="1208"/>
      <c r="AO38" s="325">
        <v>185</v>
      </c>
      <c r="AP38" s="325">
        <v>19</v>
      </c>
      <c r="AQ38" s="326">
        <v>4</v>
      </c>
      <c r="AR38" s="314">
        <v>375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531</v>
      </c>
      <c r="AL39" s="1207"/>
      <c r="AM39" s="1207"/>
      <c r="AN39" s="1208"/>
      <c r="AO39" s="322">
        <v>-193978</v>
      </c>
      <c r="AP39" s="322">
        <v>-19977</v>
      </c>
      <c r="AQ39" s="323">
        <v>-3538</v>
      </c>
      <c r="AR39" s="324">
        <v>464.6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532</v>
      </c>
      <c r="AL40" s="1204"/>
      <c r="AM40" s="1204"/>
      <c r="AN40" s="1205"/>
      <c r="AO40" s="322">
        <v>-545462</v>
      </c>
      <c r="AP40" s="322">
        <v>-56175</v>
      </c>
      <c r="AQ40" s="323">
        <v>-64803</v>
      </c>
      <c r="AR40" s="324">
        <v>-13.3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312648</v>
      </c>
      <c r="AP41" s="322">
        <v>32199</v>
      </c>
      <c r="AQ41" s="323">
        <v>30585</v>
      </c>
      <c r="AR41" s="324">
        <v>5.3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500</v>
      </c>
      <c r="AN49" s="1200" t="s">
        <v>536</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537</v>
      </c>
      <c r="AO50" s="339" t="s">
        <v>538</v>
      </c>
      <c r="AP50" s="340" t="s">
        <v>539</v>
      </c>
      <c r="AQ50" s="341" t="s">
        <v>540</v>
      </c>
      <c r="AR50" s="342" t="s">
        <v>541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1870428</v>
      </c>
      <c r="AN51" s="344">
        <v>182196</v>
      </c>
      <c r="AO51" s="345">
        <v>-25.2</v>
      </c>
      <c r="AP51" s="346">
        <v>82748</v>
      </c>
      <c r="AQ51" s="347">
        <v>24.4</v>
      </c>
      <c r="AR51" s="348">
        <v>-49.6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1149911</v>
      </c>
      <c r="AN52" s="352">
        <v>112012</v>
      </c>
      <c r="AO52" s="353">
        <v>-43.9</v>
      </c>
      <c r="AP52" s="354">
        <v>44732</v>
      </c>
      <c r="AQ52" s="355">
        <v>22.5</v>
      </c>
      <c r="AR52" s="356">
        <v>-66.400000000000006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1222846</v>
      </c>
      <c r="AN53" s="344">
        <v>121170</v>
      </c>
      <c r="AO53" s="345">
        <v>-33.5</v>
      </c>
      <c r="AP53" s="346">
        <v>91837</v>
      </c>
      <c r="AQ53" s="347">
        <v>11</v>
      </c>
      <c r="AR53" s="348">
        <v>-44.5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842117</v>
      </c>
      <c r="AN54" s="352">
        <v>83444</v>
      </c>
      <c r="AO54" s="353">
        <v>-25.5</v>
      </c>
      <c r="AP54" s="354">
        <v>54439</v>
      </c>
      <c r="AQ54" s="355">
        <v>21.7</v>
      </c>
      <c r="AR54" s="356">
        <v>-47.2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2687765</v>
      </c>
      <c r="AN55" s="344">
        <v>267973</v>
      </c>
      <c r="AO55" s="345">
        <v>121.2</v>
      </c>
      <c r="AP55" s="346">
        <v>109920</v>
      </c>
      <c r="AQ55" s="347">
        <v>19.7</v>
      </c>
      <c r="AR55" s="348">
        <v>101.5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2151312</v>
      </c>
      <c r="AN56" s="352">
        <v>214488</v>
      </c>
      <c r="AO56" s="353">
        <v>157</v>
      </c>
      <c r="AP56" s="354">
        <v>62739</v>
      </c>
      <c r="AQ56" s="355">
        <v>15.2</v>
      </c>
      <c r="AR56" s="356">
        <v>141.80000000000001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3705026</v>
      </c>
      <c r="AN57" s="344">
        <v>375497</v>
      </c>
      <c r="AO57" s="345">
        <v>40.1</v>
      </c>
      <c r="AP57" s="346">
        <v>119882</v>
      </c>
      <c r="AQ57" s="347">
        <v>9.1</v>
      </c>
      <c r="AR57" s="348">
        <v>31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2272182</v>
      </c>
      <c r="AN58" s="352">
        <v>230281</v>
      </c>
      <c r="AO58" s="353">
        <v>7.4</v>
      </c>
      <c r="AP58" s="354">
        <v>66481</v>
      </c>
      <c r="AQ58" s="355">
        <v>6</v>
      </c>
      <c r="AR58" s="356">
        <v>1.4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2248943</v>
      </c>
      <c r="AN59" s="344">
        <v>231611</v>
      </c>
      <c r="AO59" s="345">
        <v>-38.299999999999997</v>
      </c>
      <c r="AP59" s="346">
        <v>116162</v>
      </c>
      <c r="AQ59" s="347">
        <v>-3.1</v>
      </c>
      <c r="AR59" s="348">
        <v>-35.200000000000003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1281473</v>
      </c>
      <c r="AN60" s="352">
        <v>131975</v>
      </c>
      <c r="AO60" s="353">
        <v>-42.7</v>
      </c>
      <c r="AP60" s="354">
        <v>61562</v>
      </c>
      <c r="AQ60" s="355">
        <v>-7.4</v>
      </c>
      <c r="AR60" s="356">
        <v>-35.299999999999997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2347002</v>
      </c>
      <c r="AN61" s="359">
        <v>235689</v>
      </c>
      <c r="AO61" s="360">
        <v>12.9</v>
      </c>
      <c r="AP61" s="361">
        <v>104110</v>
      </c>
      <c r="AQ61" s="362">
        <v>12.2</v>
      </c>
      <c r="AR61" s="348">
        <v>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1539399</v>
      </c>
      <c r="AN62" s="352">
        <v>154440</v>
      </c>
      <c r="AO62" s="353">
        <v>10.5</v>
      </c>
      <c r="AP62" s="354">
        <v>57991</v>
      </c>
      <c r="AQ62" s="355">
        <v>11.6</v>
      </c>
      <c r="AR62" s="356">
        <v>-1.1000000000000001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0NR9U0D/Rsi6MAAd1OyEhQbKbbm6PZ6P/oQ7O0vEaMD0cnPOaDUTgivNaVNG5+8i33g1Qz65+2u7BQWGJ9qrNQ==" saltValue="N7r+T6BJ4tmL8wiq30z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cj9cgPumnmzvAI04B1xZFFS6p8ngFi1q+8N///vaslQSKf4Zj3WZBL9vlMJlCNhjTmpHAhS8Ag2GtiVUDhr2g==" saltValue="Re6UT2LowvEvcWxy1RS4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TOAMZSOHvUj2ZECCuCBKhhYBPELZU28TFMA/HnT7fmlVszoEPK91eCVX2vVmYc6G7q5FsCauOXzf2Yh/NSIVg==" saltValue="VheWghTrnEYyeiAmbi/u8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2" t="s">
        <v>3</v>
      </c>
      <c r="D47" s="1212"/>
      <c r="E47" s="1213"/>
      <c r="F47" s="11">
        <v>12.66</v>
      </c>
      <c r="G47" s="12">
        <v>14.23</v>
      </c>
      <c r="H47" s="12">
        <v>13.8</v>
      </c>
      <c r="I47" s="12">
        <v>18.809999999999999</v>
      </c>
      <c r="J47" s="13">
        <v>23.88</v>
      </c>
    </row>
    <row r="48" spans="2:10" ht="57.75" customHeight="1">
      <c r="B48" s="14"/>
      <c r="C48" s="1214" t="s">
        <v>4</v>
      </c>
      <c r="D48" s="1214"/>
      <c r="E48" s="1215"/>
      <c r="F48" s="15">
        <v>7.75</v>
      </c>
      <c r="G48" s="16">
        <v>9.19</v>
      </c>
      <c r="H48" s="16">
        <v>10.39</v>
      </c>
      <c r="I48" s="16">
        <v>10.39</v>
      </c>
      <c r="J48" s="17">
        <v>13.57</v>
      </c>
    </row>
    <row r="49" spans="2:10" ht="57.75" customHeight="1" thickBot="1">
      <c r="B49" s="18"/>
      <c r="C49" s="1216" t="s">
        <v>5</v>
      </c>
      <c r="D49" s="1216"/>
      <c r="E49" s="1217"/>
      <c r="F49" s="19">
        <v>2.69</v>
      </c>
      <c r="G49" s="20">
        <v>2.68</v>
      </c>
      <c r="H49" s="20">
        <v>1.49</v>
      </c>
      <c r="I49" s="20">
        <v>5.26</v>
      </c>
      <c r="J49" s="21">
        <v>8.4</v>
      </c>
    </row>
    <row r="50" spans="2:10" ht="13.5" customHeight="1"/>
    <row r="51" spans="2:10" ht="13.5" hidden="1" customHeight="1"/>
    <row r="52" spans="2:10" ht="13.5" hidden="1" customHeight="1"/>
    <row r="53" spans="2:10" ht="13.5" hidden="1" customHeight="1"/>
  </sheetData>
  <sheetProtection algorithmName="SHA-512" hashValue="5IU+On26vaxWSfk9WDehaw9IIlQaBghFQN58nNZ5CHBYuPUVJtGHcbVf2U355ZKVgKDpDo6fxaJmmHD+6dnz7g==" saltValue="Ato6DpRbq7Xi5uE/2v6z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2019-10-29T12:51:31Z</cp:lastPrinted>
  <dcterms:created xsi:type="dcterms:W3CDTF">2019-02-14T02:45:38Z</dcterms:created>
  <dcterms:modified xsi:type="dcterms:W3CDTF">2019-11-01T02:04:57Z</dcterms:modified>
</cp:coreProperties>
</file>