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DQ102" i="12" l="1"/>
  <c r="DL102" i="12"/>
  <c r="CR102" i="12"/>
  <c r="AU88" i="12" l="1"/>
  <c r="AP88" i="12"/>
  <c r="AF88" i="12"/>
  <c r="AA76" i="12"/>
  <c r="AA75" i="12"/>
  <c r="AA74" i="12"/>
  <c r="AA73" i="12"/>
  <c r="AA72" i="12"/>
  <c r="AA70" i="12"/>
  <c r="AA69" i="12"/>
  <c r="AA68" i="12"/>
  <c r="AU63" i="12" l="1"/>
  <c r="AP63" i="12"/>
  <c r="AA32" i="12" l="1"/>
  <c r="AA37" i="12"/>
  <c r="AA35" i="12"/>
  <c r="AA34" i="12"/>
  <c r="AA33" i="12"/>
  <c r="AA30" i="12"/>
  <c r="AA29" i="12"/>
  <c r="AA28" i="12" l="1"/>
  <c r="AA23" i="12"/>
  <c r="AA9" i="12"/>
  <c r="AA7"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<sst xmlns="http://schemas.openxmlformats.org/spreadsheetml/2006/main" count="1074" uniqueCount="612">
  <si>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</si>
  <si>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</si>
  <si>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</si>
  <si>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</si>
  <si>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</si>
  <si>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</si>
  <si>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</si>
  <si>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</si>
  <si>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</si>
  <si>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</si>
  <si>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</si>
  <si>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</si>
  <si>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</si>
  <si>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</si>
  <si>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</si>
  <si>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</si>
  <si>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</si>
  <si>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</si>
  <si>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</si>
  <si>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</si>
  <si>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</si>
  <si>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</si>
  <si>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</si>
  <si>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</si>
  <si>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</si>
  <si>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</si>
  <si>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</si>
  <si>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</si>
  <si>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</si>
  <si>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</si>
  <si>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</si>
  <si>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</si>
  <si>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</si>
  <si>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</si>
  <si>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</si>
  <si>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</si>
  <si>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</si>
  <si>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</si>
  <si>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</si>
  <si>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</si>
  <si>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</si>
  <si>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</si>
  <si>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</si>
  <si>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</si>
  <si>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</si>
  <si>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</si>
  <si>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</si>
  <si>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</si>
  <si>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</si>
  <si>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</si>
  <si>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</si>
  <si>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</si>
  <si>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</si>
  <si>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</si>
  <si>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</si>
  <si>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</si>
  <si>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</si>
  <si>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</si>
  <si>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</si>
  <si>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</si>
  <si>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</si>
  <si>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</si>
  <si>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</si>
  <si>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</si>
  <si>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</si>
  <si>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</si>
  <si>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</si>
  <si>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</si>
  <si>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</si>
  <si>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</si>
  <si>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</si>
  <si>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</si>
  <si>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</si>
  <si>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</si>
  <si>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</si>
  <si>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</si>
  <si>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</si>
  <si>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</si>
  <si>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</si>
  <si>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</si>
  <si>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</si>
  <si>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</si>
  <si>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</si>
  <si>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</si>
  <si>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</si>
  <si>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</si>
  <si>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</si>
  <si>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</si>
  <si>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</si>
  <si>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</si>
  <si>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</si>
  <si>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</si>
  <si>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</si>
  <si>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</si>
  <si>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</si>
  <si>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</si>
  <si>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</si>
  <si>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</si>
  <si>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</si>
  <si>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</si>
  <si>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</si>
  <si>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</si>
  <si>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</si>
  <si>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</si>
  <si>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</si>
  <si>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</si>
  <si>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</si>
  <si>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</si>
  <si>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</si>
  <si>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</si>
  <si>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</si>
  <si>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</si>
  <si>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</si>
  <si>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</si>
  <si>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</si>
  <si>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</si>
  <si>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</si>
  <si>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</si>
  <si>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</si>
  <si>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</si>
  <si>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</si>
  <si>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</si>
  <si>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</si>
  <si>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</si>
  <si>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</si>
  <si>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</si>
  <si>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</si>
  <si>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</si>
  <si>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</si>
  <si>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</si>
  <si>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</si>
  <si>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</si>
  <si>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</si>
  <si>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</si>
  <si>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</si>
  <si>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</si>
  <si>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</si>
  <si>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</si>
  <si>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</si>
  <si>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</si>
  <si>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</si>
  <si>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</si>
  <si>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</si>
  <si>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</si>
  <si>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</si>
  <si>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</si>
  <si>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</si>
  <si>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</si>
  <si>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</si>
  <si>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</si>
  <si>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</si>
  <si>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</si>
  <si>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</si>
  <si>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</si>
  <si>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</si>
  <si>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</si>
  <si>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</si>
  <si>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</si>
  <si>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</si>
  <si>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</si>
  <si>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</si>
  <si>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</si>
  <si>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</si>
  <si>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</si>
  <si>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</si>
  <si>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</si>
  <si>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</si>
  <si>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</si>
  <si>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</si>
  <si>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</si>
  <si>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</si>
  <si>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</si>
  <si>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</si>
  <si>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</si>
  <si>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</si>
  <si>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</si>
  <si>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</si>
  <si>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</si>
  <si>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</si>
  <si>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</si>
  <si>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</si>
  <si>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</si>
  <si>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</si>
  <si>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</si>
  <si>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</si>
  <si>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</si>
  <si>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</si>
  <si>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</si>
  <si>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</si>
  <si>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</si>
  <si>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</si>
  <si>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</si>
  <si>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</si>
  <si>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</si>
  <si>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</si>
  <si>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</si>
  <si>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</si>
  <si>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</si>
  <si>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</si>
  <si>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</si>
  <si>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</si>
  <si>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</si>
  <si>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</si>
  <si>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</si>
  <si>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</si>
  <si>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</si>
  <si>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</si>
  <si>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</si>
  <si>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</si>
  <si>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</si>
  <si>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</si>
  <si>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</si>
  <si>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</si>
  <si>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</si>
  <si>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</si>
  <si>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</si>
  <si>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</si>
  <si>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福井県美浜町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</si>
  <si>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</si>
  <si>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</si>
  <si>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</si>
  <si>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</si>
  <si>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</si>
  <si>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</si>
  <si>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</si>
  <si>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</si>
  <si>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</si>
  <si>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</si>
  <si>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</si>
  <si>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</si>
  <si>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</si>
  <si>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</si>
  <si>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</si>
  <si>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</si>
  <si>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</si>
  <si>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</si>
  <si>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</si>
  <si>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</si>
  <si>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</si>
  <si>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</si>
  <si>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</si>
  <si>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</si>
  <si>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</si>
  <si>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</si>
  <si>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</si>
  <si>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</si>
  <si>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</si>
  <si>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</si>
  <si>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</si>
  <si>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</si>
  <si>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</si>
  <si>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</si>
  <si>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</si>
  <si>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</si>
  <si>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</si>
  <si>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</si>
  <si>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</si>
  <si>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</si>
  <si>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</si>
  <si>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</si>
  <si>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</si>
  <si>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</si>
  <si>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</si>
  <si>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</si>
  <si>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</si>
  <si>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</si>
  <si>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</si>
  <si>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</si>
  <si>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</si>
  <si>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</si>
  <si>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</si>
  <si>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</si>
  <si>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</si>
  <si>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</si>
  <si>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</si>
  <si>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</si>
  <si>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</si>
  <si>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</si>
  <si>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</si>
  <si>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</si>
  <si>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</si>
  <si>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</si>
  <si>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</si>
  <si>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</si>
  <si>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</si>
  <si>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</si>
  <si>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</si>
  <si>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</si>
  <si>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</si>
  <si>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</si>
  <si>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</si>
  <si>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</si>
  <si>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</si>
  <si>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</si>
  <si>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</si>
  <si>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</si>
  <si>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</si>
  <si>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</si>
  <si>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</si>
  <si>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</si>
  <si>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</si>
  <si>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</si>
  <si>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</si>
  <si>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</si>
  <si>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</si>
  <si>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</si>
  <si>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</si>
  <si>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</si>
  <si>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</si>
  <si>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</si>
  <si>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</si>
  <si>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</si>
  <si>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</si>
  <si>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</si>
  <si>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</si>
  <si>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</si>
  <si>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</si>
  <si>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</si>
  <si>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</si>
  <si>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</si>
  <si>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</si>
  <si>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</si>
  <si>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</si>
  <si>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</si>
  <si>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</si>
  <si>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</si>
  <si>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</si>
  <si>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</si>
  <si>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</si>
  <si>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</si>
  <si>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</si>
  <si>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</si>
  <si>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</si>
  <si>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</si>
  <si>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</si>
  <si>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</si>
  <si>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</si>
  <si>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</si>
  <si>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</si>
  <si>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</si>
  <si>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</si>
  <si>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</si>
  <si>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</si>
  <si>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</si>
  <si>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</si>
  <si>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</si>
  <si>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</si>
  <si>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</si>
  <si>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</si>
  <si>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</si>
  <si>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</si>
  <si>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</si>
  <si>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</si>
  <si>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</si>
  <si>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</si>
  <si>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</si>
  <si>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</si>
  <si>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</si>
  <si>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</si>
  <si>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</si>
  <si>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</si>
  <si>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</si>
  <si>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</si>
  <si>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</si>
  <si>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</si>
  <si>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</si>
  <si>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</si>
  <si>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福井県美浜町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</si>
  <si>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</si>
  <si>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</si>
  <si>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</si>
  <si>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</si>
  <si>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</si>
  <si>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</si>
  <si>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</si>
  <si>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</si>
  <si>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</si>
  <si>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</si>
  <si>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</si>
  <si>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</si>
  <si>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</si>
  <si>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</si>
  <si>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</si>
  <si>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</si>
  <si>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</si>
  <si>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</si>
  <si>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</si>
  <si>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</si>
  <si>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</si>
  <si>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</si>
  <si>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道路用地取得事業特別会計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</si>
  <si>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</si>
  <si>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</si>
  <si>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</si>
  <si>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</si>
  <si>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</si>
  <si>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</si>
  <si>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</si>
  <si>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</si>
  <si>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</si>
  <si>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</si>
  <si>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</si>
  <si>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</si>
  <si>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</si>
  <si>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</si>
  <si>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</si>
  <si>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</si>
  <si>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介護保険事業特別会計（介護保険事業勘定）</t>
    <phoneticPr fontId="5"/>
  </si>
  <si>
    <t>介護保険事業特別会計（介護サービス事業勘定）</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</si>
  <si>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</si>
  <si>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</si>
  <si>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</si>
  <si>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</si>
  <si>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</si>
  <si>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法非適用企業</t>
    <phoneticPr fontId="5"/>
  </si>
  <si>
    <t>公共下水道事業特別会計</t>
    <phoneticPr fontId="5"/>
  </si>
  <si>
    <t>産業団地事業特別会計</t>
    <phoneticPr fontId="5"/>
  </si>
  <si>
    <t>法非適用企業</t>
    <phoneticPr fontId="5"/>
  </si>
  <si>
    <t>住宅団地事業特別会計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</si>
  <si>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</si>
  <si>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</si>
  <si>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</si>
  <si>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</si>
  <si>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</si>
  <si>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</si>
  <si>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</si>
  <si>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</si>
  <si>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</si>
  <si>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</si>
  <si>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</si>
  <si>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</si>
  <si>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</si>
  <si>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</si>
  <si>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</si>
  <si>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</si>
  <si>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</si>
  <si>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</si>
  <si>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</si>
  <si>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</si>
  <si>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</si>
  <si>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</si>
  <si>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</si>
  <si>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</si>
  <si>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</si>
  <si>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</si>
  <si>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</si>
  <si>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</si>
  <si>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</si>
  <si>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</si>
  <si>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</si>
  <si>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</si>
  <si>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</si>
  <si>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</si>
  <si>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</si>
  <si>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</si>
  <si>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</si>
  <si>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</si>
  <si>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</si>
  <si>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</si>
  <si>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</si>
  <si>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</si>
  <si>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</si>
  <si>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</si>
  <si>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</si>
  <si>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</si>
  <si>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</si>
  <si>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</si>
  <si>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</si>
  <si>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</si>
  <si>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</si>
  <si>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</si>
  <si>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</si>
  <si>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</si>
  <si>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</si>
  <si>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</si>
  <si>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</si>
  <si>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</si>
  <si>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</si>
  <si>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</si>
  <si>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</si>
  <si>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</si>
  <si>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</si>
  <si>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</si>
  <si>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</si>
  <si>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</si>
  <si>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上水道事業会計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</si>
  <si>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</si>
  <si>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</si>
  <si>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</si>
  <si>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</si>
  <si>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</si>
  <si>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</si>
  <si>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</si>
  <si>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</si>
  <si>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</si>
  <si>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</si>
  <si>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</si>
  <si>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</si>
  <si>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</si>
  <si>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</si>
  <si>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</si>
  <si>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</si>
  <si>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</si>
  <si>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</si>
  <si>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</si>
  <si>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</si>
  <si>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</si>
  <si>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</si>
  <si>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</si>
  <si>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</si>
  <si>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</si>
  <si>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</si>
  <si>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</si>
  <si>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</si>
  <si>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</si>
  <si>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</si>
  <si>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</si>
  <si>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</si>
  <si>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</si>
  <si>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</si>
  <si>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</si>
  <si>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</si>
  <si>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</si>
  <si>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</si>
  <si>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</si>
  <si>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</si>
  <si>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</si>
  <si>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</si>
  <si>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</si>
  <si>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</si>
  <si>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</si>
  <si>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</si>
  <si>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</si>
  <si>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</si>
  <si>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</si>
  <si>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</si>
  <si>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</si>
  <si>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</si>
  <si>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</si>
  <si>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</si>
  <si>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</si>
  <si>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</si>
  <si>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</si>
  <si>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</si>
  <si>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</si>
  <si>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</si>
  <si>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</si>
  <si>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</si>
  <si>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</si>
  <si>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</si>
  <si>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</si>
  <si>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</si>
  <si>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</si>
  <si>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</si>
  <si>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</si>
  <si>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</si>
  <si>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</si>
  <si>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</si>
  <si>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</si>
  <si>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</si>
  <si>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</si>
  <si>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</si>
  <si>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</si>
  <si>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</si>
  <si>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</si>
  <si>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</si>
  <si>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</si>
  <si>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</si>
  <si>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</si>
  <si>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</si>
  <si>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</si>
  <si>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</si>
  <si>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</si>
  <si>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</si>
  <si>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上水道事業会計</t>
  </si>
  <si>
    <t>住宅団地事業特別会計</t>
  </si>
  <si>
    <t>国民健康保険事業特別会計</t>
  </si>
  <si>
    <t>介護保険事業特別会計（介護保険事業勘定）</t>
  </si>
  <si>
    <t>産業団地事業特別会計</t>
  </si>
  <si>
    <t>道路用地取得事業特別会計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</si>
  <si>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</si>
  <si>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</si>
  <si>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</si>
  <si>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</si>
  <si>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</si>
  <si>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</si>
  <si>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</si>
  <si>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</si>
  <si>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</si>
  <si>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</si>
  <si>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公立小浜病院組合</t>
    <rPh sb="0" eb="2">
      <t>コウリツ</t>
    </rPh>
    <rPh sb="2" eb="4">
      <t>オバマ</t>
    </rPh>
    <rPh sb="4" eb="6">
      <t>ビョウイン</t>
    </rPh>
    <rPh sb="6" eb="8">
      <t>クミアイ</t>
    </rPh>
    <phoneticPr fontId="11"/>
  </si>
  <si>
    <t>敦賀美方消防組合</t>
    <rPh sb="0" eb="2">
      <t>ツルガ</t>
    </rPh>
    <rPh sb="2" eb="4">
      <t>ミカタ</t>
    </rPh>
    <rPh sb="4" eb="6">
      <t>ショウボウ</t>
    </rPh>
    <rPh sb="6" eb="8">
      <t>クミアイ</t>
    </rPh>
    <phoneticPr fontId="11"/>
  </si>
  <si>
    <t>美浜・三方環境衛生組合</t>
    <rPh sb="0" eb="2">
      <t>ミハマ</t>
    </rPh>
    <rPh sb="3" eb="5">
      <t>ミカタ</t>
    </rPh>
    <rPh sb="5" eb="7">
      <t>カンキョウ</t>
    </rPh>
    <rPh sb="7" eb="9">
      <t>エイセイ</t>
    </rPh>
    <rPh sb="9" eb="11">
      <t>クミアイ</t>
    </rPh>
    <phoneticPr fontId="11"/>
  </si>
  <si>
    <t>嶺南広域行政組合</t>
    <rPh sb="0" eb="2">
      <t>レイナン</t>
    </rPh>
    <rPh sb="2" eb="4">
      <t>コウイキ</t>
    </rPh>
    <rPh sb="4" eb="6">
      <t>ギョウセイ</t>
    </rPh>
    <rPh sb="6" eb="8">
      <t>クミアイ</t>
    </rPh>
    <phoneticPr fontId="1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</si>
  <si>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11"/>
  </si>
  <si>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11"/>
  </si>
  <si>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11"/>
  </si>
  <si>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11"/>
  </si>
  <si>
    <t>福井県自治会館組合</t>
    <rPh sb="0" eb="3">
      <t>フクイケン</t>
    </rPh>
    <rPh sb="3" eb="5">
      <t>ジチ</t>
    </rPh>
    <rPh sb="5" eb="7">
      <t>カイカン</t>
    </rPh>
    <rPh sb="7" eb="9">
      <t>クミアイ</t>
    </rPh>
    <phoneticPr fontId="11"/>
  </si>
  <si>
    <t>-</t>
    <phoneticPr fontId="2"/>
  </si>
  <si>
    <t>-</t>
    <phoneticPr fontId="2"/>
  </si>
  <si>
    <t>-</t>
    <phoneticPr fontId="2"/>
  </si>
  <si>
    <t>(株)レインボーライン</t>
    <rPh sb="0" eb="3">
      <t>カブ</t>
    </rPh>
    <phoneticPr fontId="2"/>
  </si>
  <si>
    <t>-</t>
    <phoneticPr fontId="2"/>
  </si>
  <si>
    <t>-</t>
    <phoneticPr fontId="2"/>
  </si>
  <si>
    <t>高速増殖炉サイクル技術研究開発推進交付金事業基金</t>
    <phoneticPr fontId="2"/>
  </si>
  <si>
    <t>公共施設維持補修基金</t>
    <phoneticPr fontId="2"/>
  </si>
  <si>
    <t>まちづくり基金</t>
    <phoneticPr fontId="2"/>
  </si>
  <si>
    <t>企業誘致助成事業基金</t>
    <phoneticPr fontId="2"/>
  </si>
  <si>
    <t>-</t>
    <phoneticPr fontId="2"/>
  </si>
  <si>
    <t>保健福祉センター大規模改修事業基金</t>
    <rPh sb="0" eb="2">
      <t>ホケン</t>
    </rPh>
    <rPh sb="2" eb="4">
      <t>フクシ</t>
    </rPh>
    <rPh sb="8" eb="11">
      <t>ダイキボ</t>
    </rPh>
    <rPh sb="11" eb="13">
      <t>カイシュウ</t>
    </rPh>
    <rPh sb="13" eb="15">
      <t>ジギョウ</t>
    </rPh>
    <rPh sb="15" eb="1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</si>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</sst>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D88D-4843-85DA-25E0719B8C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121170</c:v>
                </c:pt>
                <c:pt idx="1">
                  <c:v>267973</c:v>
                </c:pt>
                <c:pt idx="2">
                  <c:v>375497</c:v>
                </c:pt>
                <c:pt idx="3">
                  <c:v>231611</c:v>
                </c:pt>
                <c:pt idx="4">
                  <c:v>165802</c:v>
                </c:pt>
              </c:numCache>
            </c:numRef>
          </c:val>
          <c:smooth val="0"/>
          <c:extLst xmlns:c16r2="http://schemas.microsoft.com/office/drawing/2015/06/chart">
            <c:ext xmlns:c16="http://schemas.microsoft.com/office/drawing/2014/chart" uri="{C3380CC4-5D6E-409C-BE32-E72D297353CC}">
              <c16:uniqueId val="{00000001-D88D-4843-85DA-25E0719B8CD0}"/>
            </c:ext>
          </c:extLst>
        </c:ser>
        <c:dLbls>
          <c:showLegendKey val="0"/>
          <c:showVal val="0"/>
          <c:showCatName val="0"/>
          <c:showSerName val="0"/>
          <c:showPercent val="0"/>
          <c:showBubbleSize val="0"/>
        </c:dLbls>
        <c:marker val="1"/>
        <c:smooth val="0"/>
        <c:axId val="111772416"/>
        <c:axId val="111774336"/>
      </c:lineChart>
      <c:catAx>
        <c:axId val="11177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74336"/>
        <c:crosses val="autoZero"/>
        <c:auto val="1"/>
        <c:lblAlgn val="ctr"/>
        <c:lblOffset val="100"/>
        <c:tickLblSkip val="1"/>
        <c:tickMarkSkip val="1"/>
        <c:noMultiLvlLbl val="0"/>
      </c:catAx>
      <c:valAx>
        <c:axId val="1117743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7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9.19</c:v>
                </c:pt>
                <c:pt idx="1">
                  <c:v>10.39</c:v>
                </c:pt>
                <c:pt idx="2">
                  <c:v>10.39</c:v>
                </c:pt>
                <c:pt idx="3">
                  <c:v>13.57</c:v>
                </c:pt>
                <c:pt idx="4">
                  <c:v>13.61</c:v>
                </c:pt>
              </c:numCache>
            </c:numRef>
          </c:val>
          <c:extLst xmlns:c16r2="http://schemas.microsoft.com/office/drawing/2015/06/chart">
            <c:ext xmlns:c16="http://schemas.microsoft.com/office/drawing/2014/chart" uri="{C3380CC4-5D6E-409C-BE32-E72D297353CC}">
              <c16:uniqueId val="{00000000-C57D-4AF0-B5AE-F13480994B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14.23</c:v>
                </c:pt>
                <c:pt idx="1">
                  <c:v>13.8</c:v>
                </c:pt>
                <c:pt idx="2">
                  <c:v>18.809999999999999</c:v>
                </c:pt>
                <c:pt idx="3">
                  <c:v>23.88</c:v>
                </c:pt>
                <c:pt idx="4">
                  <c:v>30.23</c:v>
                </c:pt>
              </c:numCache>
            </c:numRef>
          </c:val>
          <c:extLst xmlns:c16r2="http://schemas.microsoft.com/office/drawing/2015/06/chart">
            <c:ext xmlns:c16="http://schemas.microsoft.com/office/drawing/2014/chart" uri="{C3380CC4-5D6E-409C-BE32-E72D297353CC}">
              <c16:uniqueId val="{00000001-C57D-4AF0-B5AE-F13480994B69}"/>
            </c:ext>
          </c:extLst>
        </c:ser>
        <c:dLbls>
          <c:showLegendKey val="0"/>
          <c:showVal val="0"/>
          <c:showCatName val="0"/>
          <c:showSerName val="0"/>
          <c:showPercent val="0"/>
          <c:showBubbleSize val="0"/>
        </c:dLbls>
        <c:gapWidth val="250"/>
        <c:overlap val="100"/>
        <c:axId val="51301376"/>
        <c:axId val="5130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2.68</c:v>
                </c:pt>
                <c:pt idx="1">
                  <c:v>1.49</c:v>
                </c:pt>
                <c:pt idx="2">
                  <c:v>5.26</c:v>
                </c:pt>
                <c:pt idx="3">
                  <c:v>8.4</c:v>
                </c:pt>
                <c:pt idx="4">
                  <c:v>5.95</c:v>
                </c:pt>
              </c:numCache>
            </c:numRef>
          </c:val>
          <c:smooth val="0"/>
          <c:extLst xmlns:c16r2="http://schemas.microsoft.com/office/drawing/2015/06/chart">
            <c:ext xmlns:c16="http://schemas.microsoft.com/office/drawing/2014/chart" uri="{C3380CC4-5D6E-409C-BE32-E72D297353CC}">
              <c16:uniqueId val="{00000002-C57D-4AF0-B5AE-F13480994B69}"/>
            </c:ext>
          </c:extLst>
        </c:ser>
        <c:dLbls>
          <c:showLegendKey val="0"/>
          <c:showVal val="0"/>
          <c:showCatName val="0"/>
          <c:showSerName val="0"/>
          <c:showPercent val="0"/>
          <c:showBubbleSize val="0"/>
        </c:dLbls>
        <c:marker val="1"/>
        <c:smooth val="0"/>
        <c:axId val="51301376"/>
        <c:axId val="51303552"/>
      </c:lineChart>
      <c:catAx>
        <c:axId val="513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303552"/>
        <c:crosses val="autoZero"/>
        <c:auto val="1"/>
        <c:lblAlgn val="ctr"/>
        <c:lblOffset val="100"/>
        <c:tickLblSkip val="1"/>
        <c:tickMarkSkip val="1"/>
        <c:noMultiLvlLbl val="0"/>
      </c:catAx>
      <c:valAx>
        <c:axId val="513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0.54</c:v>
                </c:pt>
                <c:pt idx="4">
                  <c:v>#N/A</c:v>
                </c:pt>
                <c:pt idx="5">
                  <c:v>0.05</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0-FCCB-4003-B70F-FB284803C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CB-4003-B70F-FB284803CF4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0.24</c:v>
                </c:pt>
                <c:pt idx="2">
                  <c:v>#N/A</c:v>
                </c:pt>
                <c:pt idx="3">
                  <c:v>0.36</c:v>
                </c:pt>
                <c:pt idx="4">
                  <c:v>#N/A</c:v>
                </c:pt>
                <c:pt idx="5">
                  <c:v>0.26</c:v>
                </c:pt>
                <c:pt idx="6">
                  <c:v>#N/A</c:v>
                </c:pt>
                <c:pt idx="7">
                  <c:v>0.47</c:v>
                </c:pt>
                <c:pt idx="8">
                  <c:v>#N/A</c:v>
                </c:pt>
                <c:pt idx="9">
                  <c:v>0.4</c:v>
                </c:pt>
              </c:numCache>
            </c:numRef>
          </c:val>
          <c:extLst xmlns:c16r2="http://schemas.microsoft.com/office/drawing/2015/06/chart">
            <c:ext xmlns:c16="http://schemas.microsoft.com/office/drawing/2014/chart" uri="{C3380CC4-5D6E-409C-BE32-E72D297353CC}">
              <c16:uniqueId val="{00000002-FCCB-4003-B70F-FB284803CF4C}"/>
            </c:ext>
          </c:extLst>
        </c:ser>
        <c:ser>
          <c:idx val="3"/>
          <c:order val="3"/>
          <c:tx>
            <c:strRef>
              <c:f>データシート!$A$30</c:f>
              <c:strCache>
                <c:ptCount val="1"/>
                <c:pt idx="0">
                  <c:v>道路用地取得事業特別会計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1.53</c:v>
                </c:pt>
                <c:pt idx="8">
                  <c:v>#N/A</c:v>
                </c:pt>
                <c:pt idx="9">
                  <c:v>1.57</c:v>
                </c:pt>
              </c:numCache>
            </c:numRef>
          </c:val>
          <c:extLst xmlns:c16r2="http://schemas.microsoft.com/office/drawing/2015/06/chart">
            <c:ext xmlns:c16="http://schemas.microsoft.com/office/drawing/2014/chart" uri="{C3380CC4-5D6E-409C-BE32-E72D297353CC}">
              <c16:uniqueId val="{00000003-FCCB-4003-B70F-FB284803CF4C}"/>
            </c:ext>
          </c:extLst>
        </c:ser>
        <c:ser>
          <c:idx val="4"/>
          <c:order val="4"/>
          <c:tx>
            <c:strRef>
              <c:f>データシート!$A$31</c:f>
              <c:strCache>
                <c:ptCount val="1"/>
                <c:pt idx="0">
                  <c:v>産業団地事業特別会計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6.39</c:v>
                </c:pt>
                <c:pt idx="4">
                  <c:v>#N/A</c:v>
                </c:pt>
                <c:pt idx="5">
                  <c:v>0</c:v>
                </c:pt>
                <c:pt idx="6">
                  <c:v>#N/A</c:v>
                </c:pt>
                <c:pt idx="7">
                  <c:v>2.09</c:v>
                </c:pt>
                <c:pt idx="8">
                  <c:v>#N/A</c:v>
                </c:pt>
                <c:pt idx="9">
                  <c:v>2.04</c:v>
                </c:pt>
              </c:numCache>
            </c:numRef>
          </c:val>
          <c:extLst xmlns:c16r2="http://schemas.microsoft.com/office/drawing/2015/06/chart">
            <c:ext xmlns:c16="http://schemas.microsoft.com/office/drawing/2014/chart" uri="{C3380CC4-5D6E-409C-BE32-E72D297353CC}">
              <c16:uniqueId val="{00000004-FCCB-4003-B70F-FB284803CF4C}"/>
            </c:ext>
          </c:extLst>
        </c:ser>
        <c:ser>
          <c:idx val="5"/>
          <c:order val="5"/>
          <c:tx>
            <c:strRef>
              <c:f>データシート!$A$32</c:f>
              <c:strCache>
                <c:ptCount val="1"/>
                <c:pt idx="0">
                  <c:v>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1.1399999999999999</c:v>
                </c:pt>
                <c:pt idx="6">
                  <c:v>#N/A</c:v>
                </c:pt>
                <c:pt idx="7">
                  <c:v>1.65</c:v>
                </c:pt>
                <c:pt idx="8">
                  <c:v>#N/A</c:v>
                </c:pt>
                <c:pt idx="9">
                  <c:v>2.0499999999999998</c:v>
                </c:pt>
              </c:numCache>
            </c:numRef>
          </c:val>
          <c:extLst xmlns:c16r2="http://schemas.microsoft.com/office/drawing/2015/06/chart">
            <c:ext xmlns:c16="http://schemas.microsoft.com/office/drawing/2014/chart" uri="{C3380CC4-5D6E-409C-BE32-E72D297353CC}">
              <c16:uniqueId val="{00000005-FCCB-4003-B70F-FB284803CF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1.47</c:v>
                </c:pt>
                <c:pt idx="2">
                  <c:v>#N/A</c:v>
                </c:pt>
                <c:pt idx="3">
                  <c:v>1.69</c:v>
                </c:pt>
                <c:pt idx="4">
                  <c:v>#N/A</c:v>
                </c:pt>
                <c:pt idx="5">
                  <c:v>1.81</c:v>
                </c:pt>
                <c:pt idx="6">
                  <c:v>#N/A</c:v>
                </c:pt>
                <c:pt idx="7">
                  <c:v>2.29</c:v>
                </c:pt>
                <c:pt idx="8">
                  <c:v>#N/A</c:v>
                </c:pt>
                <c:pt idx="9">
                  <c:v>2.92</c:v>
                </c:pt>
              </c:numCache>
            </c:numRef>
          </c:val>
          <c:extLst xmlns:c16r2="http://schemas.microsoft.com/office/drawing/2015/06/chart">
            <c:ext xmlns:c16="http://schemas.microsoft.com/office/drawing/2014/chart" uri="{C3380CC4-5D6E-409C-BE32-E72D297353CC}">
              <c16:uniqueId val="{00000006-FCCB-4003-B70F-FB284803CF4C}"/>
            </c:ext>
          </c:extLst>
        </c:ser>
        <c:ser>
          <c:idx val="7"/>
          <c:order val="7"/>
          <c:tx>
            <c:strRef>
              <c:f>データシート!$A$34</c:f>
              <c:strCache>
                <c:ptCount val="1"/>
                <c:pt idx="0">
                  <c:v>住宅団地事業特別会計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11.9</c:v>
                </c:pt>
                <c:pt idx="4">
                  <c:v>#N/A</c:v>
                </c:pt>
                <c:pt idx="5">
                  <c:v>7.15</c:v>
                </c:pt>
                <c:pt idx="6">
                  <c:v>#N/A</c:v>
                </c:pt>
                <c:pt idx="7">
                  <c:v>5.51</c:v>
                </c:pt>
                <c:pt idx="8">
                  <c:v>#N/A</c:v>
                </c:pt>
                <c:pt idx="9">
                  <c:v>4.32</c:v>
                </c:pt>
              </c:numCache>
            </c:numRef>
          </c:val>
          <c:extLst xmlns:c16r2="http://schemas.microsoft.com/office/drawing/2015/06/chart">
            <c:ext xmlns:c16="http://schemas.microsoft.com/office/drawing/2014/chart" uri="{C3380CC4-5D6E-409C-BE32-E72D297353CC}">
              <c16:uniqueId val="{00000007-FCCB-4003-B70F-FB284803CF4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10.89</c:v>
                </c:pt>
                <c:pt idx="2">
                  <c:v>#N/A</c:v>
                </c:pt>
                <c:pt idx="3">
                  <c:v>10.82</c:v>
                </c:pt>
                <c:pt idx="4">
                  <c:v>#N/A</c:v>
                </c:pt>
                <c:pt idx="5">
                  <c:v>11.15</c:v>
                </c:pt>
                <c:pt idx="6">
                  <c:v>#N/A</c:v>
                </c:pt>
                <c:pt idx="7">
                  <c:v>11.39</c:v>
                </c:pt>
                <c:pt idx="8">
                  <c:v>#N/A</c:v>
                </c:pt>
                <c:pt idx="9">
                  <c:v>11.92</c:v>
                </c:pt>
              </c:numCache>
            </c:numRef>
          </c:val>
          <c:extLst xmlns:c16r2="http://schemas.microsoft.com/office/drawing/2015/06/chart">
            <c:ext xmlns:c16="http://schemas.microsoft.com/office/drawing/2014/chart" uri="{C3380CC4-5D6E-409C-BE32-E72D297353CC}">
              <c16:uniqueId val="{00000008-FCCB-4003-B70F-FB284803CF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9.18</c:v>
                </c:pt>
                <c:pt idx="2">
                  <c:v>#N/A</c:v>
                </c:pt>
                <c:pt idx="3">
                  <c:v>10.38</c:v>
                </c:pt>
                <c:pt idx="4">
                  <c:v>#N/A</c:v>
                </c:pt>
                <c:pt idx="5">
                  <c:v>10.38</c:v>
                </c:pt>
                <c:pt idx="6">
                  <c:v>#N/A</c:v>
                </c:pt>
                <c:pt idx="7">
                  <c:v>11.98</c:v>
                </c:pt>
                <c:pt idx="8">
                  <c:v>#N/A</c:v>
                </c:pt>
                <c:pt idx="9">
                  <c:v>12.03</c:v>
                </c:pt>
              </c:numCache>
            </c:numRef>
          </c:val>
          <c:extLst xmlns:c16r2="http://schemas.microsoft.com/office/drawing/2015/06/chart">
            <c:ext xmlns:c16="http://schemas.microsoft.com/office/drawing/2014/chart" uri="{C3380CC4-5D6E-409C-BE32-E72D297353CC}">
              <c16:uniqueId val="{00000009-FCCB-4003-B70F-FB284803CF4C}"/>
            </c:ext>
          </c:extLst>
        </c:ser>
        <c:dLbls>
          <c:showLegendKey val="0"/>
          <c:showVal val="0"/>
          <c:showCatName val="0"/>
          <c:showSerName val="0"/>
          <c:showPercent val="0"/>
          <c:showBubbleSize val="0"/>
        </c:dLbls>
        <c:gapWidth val="150"/>
        <c:overlap val="100"/>
        <c:axId val="51458816"/>
        <c:axId val="51460352"/>
      </c:barChart>
      <c:catAx>
        <c:axId val="514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60352"/>
        <c:crosses val="autoZero"/>
        <c:auto val="1"/>
        <c:lblAlgn val="ctr"/>
        <c:lblOffset val="100"/>
        <c:tickLblSkip val="1"/>
        <c:tickMarkSkip val="1"/>
        <c:noMultiLvlLbl val="0"/>
      </c:catAx>
      <c:valAx>
        <c:axId val="5146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5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564</c:v>
                </c:pt>
                <c:pt idx="5">
                  <c:v>553</c:v>
                </c:pt>
                <c:pt idx="8">
                  <c:v>628</c:v>
                </c:pt>
                <c:pt idx="11">
                  <c:v>739</c:v>
                </c:pt>
                <c:pt idx="14">
                  <c:v>787</c:v>
                </c:pt>
              </c:numCache>
            </c:numRef>
          </c:val>
          <c:extLst xmlns:c16r2="http://schemas.microsoft.com/office/drawing/2015/06/chart">
            <c:ext xmlns:c16="http://schemas.microsoft.com/office/drawing/2014/chart" uri="{C3380CC4-5D6E-409C-BE32-E72D297353CC}">
              <c16:uniqueId val="{00000000-7517-4AF3-B551-E6769C57BC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1-7517-4AF3-B551-E6769C57BC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517-4AF3-B551-E6769C57BC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193</c:v>
                </c:pt>
                <c:pt idx="3">
                  <c:v>194</c:v>
                </c:pt>
                <c:pt idx="6">
                  <c:v>187</c:v>
                </c:pt>
                <c:pt idx="9">
                  <c:v>146</c:v>
                </c:pt>
                <c:pt idx="12">
                  <c:v>111</c:v>
                </c:pt>
              </c:numCache>
            </c:numRef>
          </c:val>
          <c:extLst xmlns:c16r2="http://schemas.microsoft.com/office/drawing/2015/06/chart">
            <c:ext xmlns:c16="http://schemas.microsoft.com/office/drawing/2014/chart" uri="{C3380CC4-5D6E-409C-BE32-E72D297353CC}">
              <c16:uniqueId val="{00000003-7517-4AF3-B551-E6769C57BC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325</c:v>
                </c:pt>
                <c:pt idx="3">
                  <c:v>324</c:v>
                </c:pt>
                <c:pt idx="6">
                  <c:v>325</c:v>
                </c:pt>
                <c:pt idx="9">
                  <c:v>338</c:v>
                </c:pt>
                <c:pt idx="12">
                  <c:v>337</c:v>
                </c:pt>
              </c:numCache>
            </c:numRef>
          </c:val>
          <c:extLst xmlns:c16r2="http://schemas.microsoft.com/office/drawing/2015/06/chart">
            <c:ext xmlns:c16="http://schemas.microsoft.com/office/drawing/2014/chart" uri="{C3380CC4-5D6E-409C-BE32-E72D297353CC}">
              <c16:uniqueId val="{00000004-7517-4AF3-B551-E6769C57BC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17-4AF3-B551-E6769C57BC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17-4AF3-B551-E6769C57BC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367</c:v>
                </c:pt>
                <c:pt idx="3">
                  <c:v>348</c:v>
                </c:pt>
                <c:pt idx="6">
                  <c:v>419</c:v>
                </c:pt>
                <c:pt idx="9">
                  <c:v>568</c:v>
                </c:pt>
                <c:pt idx="12">
                  <c:v>625</c:v>
                </c:pt>
              </c:numCache>
            </c:numRef>
          </c:val>
          <c:extLst xmlns:c16r2="http://schemas.microsoft.com/office/drawing/2015/06/chart">
            <c:ext xmlns:c16="http://schemas.microsoft.com/office/drawing/2014/chart" uri="{C3380CC4-5D6E-409C-BE32-E72D297353CC}">
              <c16:uniqueId val="{00000007-7517-4AF3-B551-E6769C57BCD6}"/>
            </c:ext>
          </c:extLst>
        </c:ser>
        <c:dLbls>
          <c:showLegendKey val="0"/>
          <c:showVal val="0"/>
          <c:showCatName val="0"/>
          <c:showSerName val="0"/>
          <c:showPercent val="0"/>
          <c:showBubbleSize val="0"/>
        </c:dLbls>
        <c:gapWidth val="100"/>
        <c:overlap val="100"/>
        <c:axId val="134287360"/>
        <c:axId val="13428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339</c:v>
                </c:pt>
                <c:pt idx="2">
                  <c:v>#N/A</c:v>
                </c:pt>
                <c:pt idx="3">
                  <c:v>#N/A</c:v>
                </c:pt>
                <c:pt idx="4">
                  <c:v>314</c:v>
                </c:pt>
                <c:pt idx="5">
                  <c:v>#N/A</c:v>
                </c:pt>
                <c:pt idx="6">
                  <c:v>#N/A</c:v>
                </c:pt>
                <c:pt idx="7">
                  <c:v>305</c:v>
                </c:pt>
                <c:pt idx="8">
                  <c:v>#N/A</c:v>
                </c:pt>
                <c:pt idx="9">
                  <c:v>#N/A</c:v>
                </c:pt>
                <c:pt idx="10">
                  <c:v>313</c:v>
                </c:pt>
                <c:pt idx="11">
                  <c:v>#N/A</c:v>
                </c:pt>
                <c:pt idx="12">
                  <c:v>#N/A</c:v>
                </c:pt>
                <c:pt idx="13">
                  <c:v>286</c:v>
                </c:pt>
                <c:pt idx="14">
                  <c:v>#N/A</c:v>
                </c:pt>
              </c:numCache>
            </c:numRef>
          </c:val>
          <c:smooth val="0"/>
          <c:extLst xmlns:c16r2="http://schemas.microsoft.com/office/drawing/2015/06/chart">
            <c:ext xmlns:c16="http://schemas.microsoft.com/office/drawing/2014/chart" uri="{C3380CC4-5D6E-409C-BE32-E72D297353CC}">
              <c16:uniqueId val="{00000008-7517-4AF3-B551-E6769C57BCD6}"/>
            </c:ext>
          </c:extLst>
        </c:ser>
        <c:dLbls>
          <c:showLegendKey val="0"/>
          <c:showVal val="0"/>
          <c:showCatName val="0"/>
          <c:showSerName val="0"/>
          <c:showPercent val="0"/>
          <c:showBubbleSize val="0"/>
        </c:dLbls>
        <c:marker val="1"/>
        <c:smooth val="0"/>
        <c:axId val="134287360"/>
        <c:axId val="134289280"/>
      </c:lineChart>
      <c:catAx>
        <c:axId val="1342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89280"/>
        <c:crosses val="autoZero"/>
        <c:auto val="1"/>
        <c:lblAlgn val="ctr"/>
        <c:lblOffset val="100"/>
        <c:tickLblSkip val="1"/>
        <c:tickMarkSkip val="1"/>
        <c:noMultiLvlLbl val="0"/>
      </c:catAx>
      <c:valAx>
        <c:axId val="13428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6355</c:v>
                </c:pt>
                <c:pt idx="5">
                  <c:v>6401</c:v>
                </c:pt>
                <c:pt idx="8">
                  <c:v>6404</c:v>
                </c:pt>
                <c:pt idx="11">
                  <c:v>6251</c:v>
                </c:pt>
                <c:pt idx="14">
                  <c:v>6093</c:v>
                </c:pt>
              </c:numCache>
            </c:numRef>
          </c:val>
          <c:extLst xmlns:c16r2="http://schemas.microsoft.com/office/drawing/2015/06/chart">
            <c:ext xmlns:c16="http://schemas.microsoft.com/office/drawing/2014/chart" uri="{C3380CC4-5D6E-409C-BE32-E72D297353CC}">
              <c16:uniqueId val="{00000000-6873-4698-8189-C3F6BFF709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304</c:v>
                </c:pt>
                <c:pt idx="8">
                  <c:v>660</c:v>
                </c:pt>
                <c:pt idx="11">
                  <c:v>632</c:v>
                </c:pt>
                <c:pt idx="14">
                  <c:v>431</c:v>
                </c:pt>
              </c:numCache>
            </c:numRef>
          </c:val>
          <c:extLst xmlns:c16r2="http://schemas.microsoft.com/office/drawing/2015/06/chart">
            <c:ext xmlns:c16="http://schemas.microsoft.com/office/drawing/2014/chart" uri="{C3380CC4-5D6E-409C-BE32-E72D297353CC}">
              <c16:uniqueId val="{00000001-6873-4698-8189-C3F6BFF709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2158</c:v>
                </c:pt>
                <c:pt idx="5">
                  <c:v>1861</c:v>
                </c:pt>
                <c:pt idx="8">
                  <c:v>1531</c:v>
                </c:pt>
                <c:pt idx="11">
                  <c:v>1835</c:v>
                </c:pt>
                <c:pt idx="14">
                  <c:v>2314</c:v>
                </c:pt>
              </c:numCache>
            </c:numRef>
          </c:val>
          <c:extLst xmlns:c16r2="http://schemas.microsoft.com/office/drawing/2015/06/chart">
            <c:ext xmlns:c16="http://schemas.microsoft.com/office/drawing/2014/chart" uri="{C3380CC4-5D6E-409C-BE32-E72D297353CC}">
              <c16:uniqueId val="{00000002-6873-4698-8189-C3F6BFF709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64</c:v>
                </c:pt>
              </c:numCache>
            </c:numRef>
          </c:val>
          <c:extLst xmlns:c16r2="http://schemas.microsoft.com/office/drawing/2015/06/chart">
            <c:ext xmlns:c16="http://schemas.microsoft.com/office/drawing/2014/chart" uri="{C3380CC4-5D6E-409C-BE32-E72D297353CC}">
              <c16:uniqueId val="{00000003-6873-4698-8189-C3F6BFF709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73-4698-8189-C3F6BFF709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21</c:v>
                </c:pt>
                <c:pt idx="6">
                  <c:v>2</c:v>
                </c:pt>
                <c:pt idx="9">
                  <c:v>1</c:v>
                </c:pt>
                <c:pt idx="12">
                  <c:v>3</c:v>
                </c:pt>
              </c:numCache>
            </c:numRef>
          </c:val>
          <c:extLst xmlns:c16r2="http://schemas.microsoft.com/office/drawing/2015/06/chart">
            <c:ext xmlns:c16="http://schemas.microsoft.com/office/drawing/2014/chart" uri="{C3380CC4-5D6E-409C-BE32-E72D297353CC}">
              <c16:uniqueId val="{00000005-6873-4698-8189-C3F6BFF709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1417</c:v>
                </c:pt>
                <c:pt idx="3">
                  <c:v>1335</c:v>
                </c:pt>
                <c:pt idx="6">
                  <c:v>1359</c:v>
                </c:pt>
                <c:pt idx="9">
                  <c:v>1405</c:v>
                </c:pt>
                <c:pt idx="12">
                  <c:v>1329</c:v>
                </c:pt>
              </c:numCache>
            </c:numRef>
          </c:val>
          <c:extLst xmlns:c16r2="http://schemas.microsoft.com/office/drawing/2015/06/chart">
            <c:ext xmlns:c16="http://schemas.microsoft.com/office/drawing/2014/chart" uri="{C3380CC4-5D6E-409C-BE32-E72D297353CC}">
              <c16:uniqueId val="{00000006-6873-4698-8189-C3F6BFF709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1185</c:v>
                </c:pt>
                <c:pt idx="3">
                  <c:v>1103</c:v>
                </c:pt>
                <c:pt idx="6">
                  <c:v>1102</c:v>
                </c:pt>
                <c:pt idx="9">
                  <c:v>1033</c:v>
                </c:pt>
                <c:pt idx="12">
                  <c:v>989</c:v>
                </c:pt>
              </c:numCache>
            </c:numRef>
          </c:val>
          <c:extLst xmlns:c16r2="http://schemas.microsoft.com/office/drawing/2015/06/chart">
            <c:ext xmlns:c16="http://schemas.microsoft.com/office/drawing/2014/chart" uri="{C3380CC4-5D6E-409C-BE32-E72D297353CC}">
              <c16:uniqueId val="{00000007-6873-4698-8189-C3F6BFF709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4263</c:v>
                </c:pt>
                <c:pt idx="3">
                  <c:v>4425</c:v>
                </c:pt>
                <c:pt idx="6">
                  <c:v>4540</c:v>
                </c:pt>
                <c:pt idx="9">
                  <c:v>4233</c:v>
                </c:pt>
                <c:pt idx="12">
                  <c:v>3940</c:v>
                </c:pt>
              </c:numCache>
            </c:numRef>
          </c:val>
          <c:extLst xmlns:c16r2="http://schemas.microsoft.com/office/drawing/2015/06/chart">
            <c:ext xmlns:c16="http://schemas.microsoft.com/office/drawing/2014/chart" uri="{C3380CC4-5D6E-409C-BE32-E72D297353CC}">
              <c16:uniqueId val="{00000008-6873-4698-8189-C3F6BFF709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873-4698-8189-C3F6BFF709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4308</c:v>
                </c:pt>
                <c:pt idx="3">
                  <c:v>4939</c:v>
                </c:pt>
                <c:pt idx="6">
                  <c:v>5473</c:v>
                </c:pt>
                <c:pt idx="9">
                  <c:v>5586</c:v>
                </c:pt>
                <c:pt idx="12">
                  <c:v>5503</c:v>
                </c:pt>
              </c:numCache>
            </c:numRef>
          </c:val>
          <c:extLst xmlns:c16r2="http://schemas.microsoft.com/office/drawing/2015/06/chart">
            <c:ext xmlns:c16="http://schemas.microsoft.com/office/drawing/2014/chart" uri="{C3380CC4-5D6E-409C-BE32-E72D297353CC}">
              <c16:uniqueId val="{0000000A-6873-4698-8189-C3F6BFF70941}"/>
            </c:ext>
          </c:extLst>
        </c:ser>
        <c:dLbls>
          <c:showLegendKey val="0"/>
          <c:showVal val="0"/>
          <c:showCatName val="0"/>
          <c:showSerName val="0"/>
          <c:showPercent val="0"/>
          <c:showBubbleSize val="0"/>
        </c:dLbls>
        <c:gapWidth val="100"/>
        <c:overlap val="100"/>
        <c:axId val="134227840"/>
        <c:axId val="13423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2677</c:v>
                </c:pt>
                <c:pt idx="2">
                  <c:v>#N/A</c:v>
                </c:pt>
                <c:pt idx="3">
                  <c:v>#N/A</c:v>
                </c:pt>
                <c:pt idx="4">
                  <c:v>3258</c:v>
                </c:pt>
                <c:pt idx="5">
                  <c:v>#N/A</c:v>
                </c:pt>
                <c:pt idx="6">
                  <c:v>#N/A</c:v>
                </c:pt>
                <c:pt idx="7">
                  <c:v>3880</c:v>
                </c:pt>
                <c:pt idx="8">
                  <c:v>#N/A</c:v>
                </c:pt>
                <c:pt idx="9">
                  <c:v>#N/A</c:v>
                </c:pt>
                <c:pt idx="10">
                  <c:v>3540</c:v>
                </c:pt>
                <c:pt idx="11">
                  <c:v>#N/A</c:v>
                </c:pt>
                <c:pt idx="12">
                  <c:v>#N/A</c:v>
                </c:pt>
                <c:pt idx="13">
                  <c:v>2990</c:v>
                </c:pt>
                <c:pt idx="14">
                  <c:v>#N/A</c:v>
                </c:pt>
              </c:numCache>
            </c:numRef>
          </c:val>
          <c:smooth val="0"/>
          <c:extLst xmlns:c16r2="http://schemas.microsoft.com/office/drawing/2015/06/chart">
            <c:ext xmlns:c16="http://schemas.microsoft.com/office/drawing/2014/chart" uri="{C3380CC4-5D6E-409C-BE32-E72D297353CC}">
              <c16:uniqueId val="{0000000B-6873-4698-8189-C3F6BFF70941}"/>
            </c:ext>
          </c:extLst>
        </c:ser>
        <c:dLbls>
          <c:showLegendKey val="0"/>
          <c:showVal val="0"/>
          <c:showCatName val="0"/>
          <c:showSerName val="0"/>
          <c:showPercent val="0"/>
          <c:showBubbleSize val="0"/>
        </c:dLbls>
        <c:marker val="1"/>
        <c:smooth val="0"/>
        <c:axId val="134227840"/>
        <c:axId val="134234112"/>
      </c:lineChart>
      <c:catAx>
        <c:axId val="1342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34112"/>
        <c:crosses val="autoZero"/>
        <c:auto val="1"/>
        <c:lblAlgn val="ctr"/>
        <c:lblOffset val="100"/>
        <c:tickLblSkip val="1"/>
        <c:tickMarkSkip val="1"/>
        <c:noMultiLvlLbl val="0"/>
      </c:catAx>
      <c:valAx>
        <c:axId val="13423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726</c:v>
                </c:pt>
                <c:pt idx="1">
                  <c:v>927</c:v>
                </c:pt>
                <c:pt idx="2">
                  <c:v>1160</c:v>
                </c:pt>
              </c:numCache>
            </c:numRef>
          </c:val>
          <c:extLst xmlns:c16r2="http://schemas.microsoft.com/office/drawing/2015/06/chart">
            <c:ext xmlns:c16="http://schemas.microsoft.com/office/drawing/2014/chart" uri="{C3380CC4-5D6E-409C-BE32-E72D297353CC}">
              <c16:uniqueId val="{00000000-2BBF-41E2-A35A-27ACE3B1E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2BBF-41E2-A35A-27ACE3B1E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2019</c:v>
                </c:pt>
                <c:pt idx="1">
                  <c:v>2379</c:v>
                </c:pt>
                <c:pt idx="2">
                  <c:v>2623</c:v>
                </c:pt>
              </c:numCache>
            </c:numRef>
          </c:val>
          <c:extLst xmlns:c16r2="http://schemas.microsoft.com/office/drawing/2015/06/chart">
            <c:ext xmlns:c16="http://schemas.microsoft.com/office/drawing/2014/chart" uri="{C3380CC4-5D6E-409C-BE32-E72D297353CC}">
              <c16:uniqueId val="{00000002-2BBF-41E2-A35A-27ACE3B1E2AA}"/>
            </c:ext>
          </c:extLst>
        </c:ser>
        <c:dLbls>
          <c:showLegendKey val="0"/>
          <c:showVal val="0"/>
          <c:showCatName val="0"/>
          <c:showSerName val="0"/>
          <c:showPercent val="0"/>
          <c:showBubbleSize val="0"/>
        </c:dLbls>
        <c:gapWidth val="120"/>
        <c:overlap val="100"/>
        <c:axId val="134000000"/>
        <c:axId val="134005888"/>
      </c:barChart>
      <c:catAx>
        <c:axId val="1340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005888"/>
        <c:crosses val="autoZero"/>
        <c:auto val="1"/>
        <c:lblAlgn val="ctr"/>
        <c:lblOffset val="100"/>
        <c:tickLblSkip val="1"/>
        <c:tickMarkSkip val="1"/>
        <c:noMultiLvlLbl val="0"/>
      </c:catAx>
      <c:valAx>
        <c:axId val="134005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00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・元利償還金、組合等が起こした地方債の元利償還金に対する負担金等については、新規地方債の発行の抑制や公的資金補償金免除繰上償還の実施等により減少している。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・元利償還金は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H28</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H30</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とも増加しているが、これは主に公共用地先行取得等事業債</a:t>
          </a:r>
          <a:r>
            <a:rPr kumimoji="0" lang="ja-JP" altLang="ja-JP" sz="1100" b="0" i="0" u="none" strike="noStrike" kern="0" cap="none" spc="0" normalizeH="0" baseline="0" noProof="0">
              <a:ln>
                <a:noFill/>
              </a:ln>
              <a:solidFill>
                <a:prstClr val="black"/>
              </a:solidFill>
              <a:effectLst/>
              <a:uLnTx/>
              <a:uFillTx/>
              <a:latin typeface="+mn-lt"/>
              <a:ea typeface="+mn-ea"/>
              <a:cs typeface="+mn-cs"/>
            </a:rPr>
            <a:t>（償還のための特定財源あ</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に係るものである。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・債務負担行為に基づく支出額については、新規に債務負担行為を設定していないため減少している。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・算入公債費等については、臨時財政対策債の発行額が増加しているため、特に災害復旧費等に係る基準財政需要額が増加傾向にある。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今後も、普通建設事業は国の補助制度を最大限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し、事業の先送りや規模縮小を図り、地方債の発行を抑え、実質公債費比率（分子）の減少に努めていく。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産業団地の整備に伴う借入のため、土地売却代金を積み立てている。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・一般会計等に係る地方債の現在高については、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まで</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年連続で減少していたが、</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からは臨時財政対策債等の発行額の増加により現在高も増加している。また</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27</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年度からの設置した道路用地取得事業特別会計における公共用地先行取得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事業債等の増により、依然発行額が償還額を上回る状態が続いている。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・公営企業債等繰入見込額については、</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までは減少していたものの、</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H26</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において下水道事業（公共下水、集落排水）等で増加したため、全体の繰入見込額においても増加</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傾向にあったが、</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H30</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は下水道事業債の残高の減により、見込額も減少した。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・組合等負担等見込額について</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H27</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以降減少傾向にあり、</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H30</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においても</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小浜病院組合、</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美浜・三方環境衛生組合、</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敦賀美方消防組合で</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したため、全体の負担等見込額</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が減少した。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・退職手当負担見込額については、定員適正化計画に基づき</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職員数の</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削減</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を進めており、</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H30</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においては負担見込額は減少した。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・充当可能基金については特定目的基金が多く、年度によって積立額、取崩額が大きく変動するため、安定していない。</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今後においても、普通建設事業は国の補助制度を最大限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、職員数のさらなる適正化</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を図り、地方債の発行を抑え、将来負担比率（分子）の減少に努めていく。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・普通建設事業費の減等により生じた決算剰余金について財政調整基金に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千円積み立てたほか、特定目的基金では、健康福祉センターの大規模改修工事に向け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231,362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千円、農業用施設改修事業のために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千円、道路改良事業のために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千円を積み立てる等、合計で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617,539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千円の造成を行った。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・基金処分では、特定目的基金おいて、誘致企業等への助成金で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260,525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千円、エネルギー環境教育体験館の運営で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千円、公共施設の維持運営で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千円を取り崩す等、合計で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374,241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千円の処分を行った。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・この結果、基金全体では、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476,308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・財政調整基金の残高は、標準財政規模の２０％を超えているため、決算上の剰余金は、特定目的基金への積み立てや、地方債の繰り上げ償還の財源とする方針である。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・電源立地地域対策交付金等の国庫支出金を原資とした特定目的基金については、第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次美浜町総合振興計画、美浜創生総合戦略のさらなる推進に向け、計画的に造成、処分を行う。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・高速増殖炉サイクル技術研究開発推進交付金事業基金：エネルギー環境教育体験館の運営経費に充当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・公共施設維持補修基金：公共施設の維持補修経費に充当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・企業誘致助成事業基金：誘致企業等への助成金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企業立地助成金、雇用促進奨励金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260,525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・保健福祉センター大規模改修事業基金：保健福祉センターの大規模改修工事に向け、新たな基金造成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・町道久々子･金山線及び町道佐柿･郷市線道路改良事業基金：当該道路改良事業は令和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年度に完了予定のため、同年度末までに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千円を全額処分予定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・丹生地区農業用施設及び菅浜地区農業用施設改修事業基金：当該施設改修事業は令和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年度に完了予定のため、同年度末までに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千円を全額処分予定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1,160,152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千円で標準財政規模の２０％を超えているため、決算上の剰余金は、特定目的基金への積み立てや、地方債の繰り上げ償還の財源とする方針である。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・地方債の償還計画を踏まえ、決算上の剰余金による積み立てを検討している。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9,579
9,523
152.35
9,636,187
9,022,016
522,272
3,838,301
5,502,654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も、町税等の滞納額の圧縮や更なる徴収業務の強化に取り組むとともに、地域産業の振興や</a:t>
          </a:r>
          <a:r>
            <a:rPr kumimoji="0" lang="ja-JP" altLang="en-US" sz="1100" b="0" i="0" u="none" strike="noStrike" kern="0" cap="none" spc="0" normalizeH="0" baseline="0" noProof="0">
              <a:ln>
                <a:noFill/>
              </a:ln>
              <a:solidFill>
                <a:prstClr val="black"/>
              </a:solidFill>
              <a:effectLst/>
              <a:uLnTx/>
              <a:uFillTx/>
              <a:latin typeface="+mn-lt"/>
              <a:ea typeface="+mn-ea"/>
              <a:cs typeface="+mn-cs"/>
            </a:rPr>
            <a:t>優良</a:t>
          </a:r>
          <a:r>
            <a:rPr kumimoji="0" lang="ja-JP" altLang="ja-JP" sz="1100" b="0" i="0" u="none" strike="noStrike" kern="0" cap="none" spc="0" normalizeH="0" baseline="0" noProof="0">
              <a:ln>
                <a:noFill/>
              </a:ln>
              <a:solidFill>
                <a:prstClr val="black"/>
              </a:solidFill>
              <a:effectLst/>
              <a:uLnTx/>
              <a:uFillTx/>
              <a:latin typeface="+mn-lt"/>
              <a:ea typeface="+mn-ea"/>
              <a:cs typeface="+mn-cs"/>
            </a:rPr>
            <a:t>企業の誘致による税源の確保等に努める。</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138491</xdr:rowOff>
    </xdr:to>
    <xdr:cxnSp macro="">
      <xdr:nvCxnSpPr>
        <xdr:cNvPr id="70" name="直線コネクタ 69"/>
        <xdr:cNvCxnSpPr/>
      </xdr:nvCxnSpPr>
      <xdr:spPr>
        <a:xfrm flipV="1">
          <a:off x="4114800" y="69850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138491</xdr:rowOff>
    </xdr:from>
    <xdr:to>
      <xdr:col>19</xdr:col>
      <xdr:colOff>133350</xdr:colOff>
      <xdr:row>40</xdr:row>
      <xdr:rowOff>161472</xdr:rowOff>
    </xdr:to>
    <xdr:cxnSp macro="">
      <xdr:nvCxnSpPr>
        <xdr:cNvPr id="73" name="直線コネクタ 72"/>
        <xdr:cNvCxnSpPr/>
      </xdr:nvCxnSpPr>
      <xdr:spPr>
        <a:xfrm flipV="1">
          <a:off x="3225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6" name="直線コネクタ 75"/>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161472</xdr:rowOff>
    </xdr:to>
    <xdr:cxnSp macro="">
      <xdr:nvCxnSpPr>
        <xdr:cNvPr id="79" name="直線コネクタ 78"/>
        <xdr:cNvCxnSpPr/>
      </xdr:nvCxnSpPr>
      <xdr:spPr>
        <a:xfrm>
          <a:off x="1447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87691</xdr:rowOff>
    </xdr:from>
    <xdr:to>
      <xdr:col>19</xdr:col>
      <xdr:colOff>184150</xdr:colOff>
      <xdr:row>41</xdr:row>
      <xdr:rowOff>17841</xdr:rowOff>
    </xdr:to>
    <xdr:sp macro="" textlink="">
      <xdr:nvSpPr>
        <xdr:cNvPr id="91" name="楕円 90"/>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28018</xdr:rowOff>
    </xdr:from>
    <xdr:ext cx="736600" cy="259045"/>
    <xdr:sp macro="" textlink="">
      <xdr:nvSpPr>
        <xdr:cNvPr id="92" name="テキスト ボックス 91"/>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950">
              <a:latin typeface="ＭＳ Ｐゴシック" panose="020B0600070205080204" pitchFamily="50" charset="-128"/>
              <a:ea typeface="ＭＳ Ｐゴシック" panose="020B0600070205080204" pitchFamily="50" charset="-128"/>
            </a:rPr>
            <a:t>　</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26</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年度は物件費、補助費等の増加により、</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25</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年度に比べ</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3.7</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ポイント上回る</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93.0</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％ととなった。</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28</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年度は経常経費充当一般財源等が地方税等で増加したことから、前年度を</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1.2</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ポイント下回る</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88.8</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年度は、地方税の増収により経常一般財源等総額が増加したが、物件費、扶助費等の増額により経常経費充当一般財源等も増加した。全体としては、経常経費充当一般財源等の増加幅が上回ったため、前年より</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1.9</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ポイント下回る</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90.7%</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となった。</a:t>
          </a: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30</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年度は、経常一般財源等総額、</a:t>
          </a:r>
          <a:r>
            <a:rPr lang="ja-JP" altLang="ja-JP" sz="950" b="0" i="0" baseline="0">
              <a:solidFill>
                <a:schemeClr val="dk1"/>
              </a:solidFill>
              <a:effectLst/>
              <a:latin typeface="+mn-lt"/>
              <a:ea typeface="+mn-ea"/>
              <a:cs typeface="+mn-cs"/>
            </a:rPr>
            <a:t>経常経費充当一般財源</a:t>
          </a:r>
          <a:r>
            <a:rPr lang="ja-JP" altLang="en-US" sz="950" b="0" i="0" baseline="0">
              <a:solidFill>
                <a:schemeClr val="dk1"/>
              </a:solidFill>
              <a:effectLst/>
              <a:latin typeface="+mn-lt"/>
              <a:ea typeface="+mn-ea"/>
              <a:cs typeface="+mn-cs"/>
            </a:rPr>
            <a:t>等ともに減少となったが、経常一般財源等総額の減少は固定資産税の減収によるもので、経常経費充当一般財源等の減少は他会計繰出金の減によるものである。全体としては、経常一般財源等総額の減少幅が上回ったため、前年より</a:t>
          </a:r>
          <a:r>
            <a:rPr lang="en-US" altLang="ja-JP" sz="950" b="0" i="0" baseline="0">
              <a:solidFill>
                <a:schemeClr val="dk1"/>
              </a:solidFill>
              <a:effectLst/>
              <a:latin typeface="+mn-lt"/>
              <a:ea typeface="+mn-ea"/>
              <a:cs typeface="+mn-cs"/>
            </a:rPr>
            <a:t>1.7</a:t>
          </a:r>
          <a:r>
            <a:rPr lang="ja-JP" altLang="en-US" sz="950" b="0" i="0" baseline="0">
              <a:solidFill>
                <a:schemeClr val="dk1"/>
              </a:solidFill>
              <a:effectLst/>
              <a:latin typeface="+mn-lt"/>
              <a:ea typeface="+mn-ea"/>
              <a:cs typeface="+mn-cs"/>
            </a:rPr>
            <a:t>ポイント下回る</a:t>
          </a:r>
          <a:r>
            <a:rPr lang="en-US" altLang="ja-JP" sz="950" b="0" i="0" baseline="0">
              <a:solidFill>
                <a:schemeClr val="dk1"/>
              </a:solidFill>
              <a:effectLst/>
              <a:latin typeface="+mn-lt"/>
              <a:ea typeface="+mn-ea"/>
              <a:cs typeface="+mn-cs"/>
            </a:rPr>
            <a:t>92.4%</a:t>
          </a:r>
          <a:r>
            <a:rPr lang="ja-JP" altLang="en-US" sz="950" b="0" i="0" baseline="0">
              <a:solidFill>
                <a:schemeClr val="dk1"/>
              </a:solidFill>
              <a:effectLst/>
              <a:latin typeface="+mn-lt"/>
              <a:ea typeface="+mn-ea"/>
              <a:cs typeface="+mn-cs"/>
            </a:rPr>
            <a:t>となった。</a:t>
          </a:r>
          <a:endParaRPr kumimoji="0" lang="ja-JP" altLang="ja-JP" sz="95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5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　類似団体平均値</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を下回る</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数値</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が続いているため</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en-US" sz="950" b="0" i="0" u="none" strike="noStrike" kern="0" cap="none" spc="0" normalizeH="0" baseline="0" noProof="0">
              <a:ln>
                <a:noFill/>
              </a:ln>
              <a:solidFill>
                <a:prstClr val="black"/>
              </a:solidFill>
              <a:effectLst/>
              <a:uLnTx/>
              <a:uFillTx/>
              <a:latin typeface="+mn-lt"/>
              <a:ea typeface="ＭＳ Ｐゴシック"/>
              <a:cs typeface="+mn-cs"/>
            </a:rPr>
            <a:t>引き続き</a:t>
          </a:r>
          <a:r>
            <a:rPr kumimoji="0" lang="ja-JP" altLang="ja-JP" sz="950" b="0" i="0" u="none" strike="noStrike" kern="0" cap="none" spc="0" normalizeH="0" baseline="0" noProof="0">
              <a:ln>
                <a:noFill/>
              </a:ln>
              <a:solidFill>
                <a:prstClr val="black"/>
              </a:solidFill>
              <a:effectLst/>
              <a:uLnTx/>
              <a:uFillTx/>
              <a:latin typeface="+mn-lt"/>
              <a:ea typeface="ＭＳ Ｐゴシック"/>
              <a:cs typeface="+mn-cs"/>
            </a:rPr>
            <a:t>定員管理の適正化計画に基づいた職員の削減をはじめ、行政評価システム等の地域経営手法を取り入れながら経常経費の歳出削減を図る。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150241</xdr:rowOff>
    </xdr:from>
    <xdr:to>
      <xdr:col>23</xdr:col>
      <xdr:colOff>133350</xdr:colOff>
      <xdr:row>66</xdr:row>
      <xdr:rowOff>19812</xdr:rowOff>
    </xdr:to>
    <xdr:cxnSp macro="">
      <xdr:nvCxnSpPr>
        <xdr:cNvPr id="131" name="直線コネクタ 130"/>
        <xdr:cNvCxnSpPr/>
      </xdr:nvCxnSpPr>
      <xdr:spPr>
        <a:xfrm>
          <a:off x="4114800" y="11294491"/>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150241</xdr:rowOff>
    </xdr:to>
    <xdr:cxnSp macro="">
      <xdr:nvCxnSpPr>
        <xdr:cNvPr id="134" name="直線コネクタ 133"/>
        <xdr:cNvCxnSpPr/>
      </xdr:nvCxnSpPr>
      <xdr:spPr>
        <a:xfrm>
          <a:off x="3225800" y="112486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133350</xdr:rowOff>
    </xdr:to>
    <xdr:cxnSp macro="">
      <xdr:nvCxnSpPr>
        <xdr:cNvPr id="137" name="直線コネクタ 136"/>
        <xdr:cNvCxnSpPr/>
      </xdr:nvCxnSpPr>
      <xdr:spPr>
        <a:xfrm flipV="1">
          <a:off x="2336800" y="1124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34290</xdr:rowOff>
    </xdr:to>
    <xdr:cxnSp macro="">
      <xdr:nvCxnSpPr>
        <xdr:cNvPr id="140" name="直線コネクタ 139"/>
        <xdr:cNvCxnSpPr/>
      </xdr:nvCxnSpPr>
      <xdr:spPr>
        <a:xfrm flipV="1">
          <a:off x="1447800" y="1127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43" name="フローチャート: 判断 142"/>
        <xdr:cNvSpPr/>
      </xdr:nvSpPr>
      <xdr:spPr>
        <a:xfrm>
          <a:off x="1397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119524</xdr:rowOff>
    </xdr:from>
    <xdr:ext cx="762000" cy="259045"/>
    <xdr:sp macro="" textlink="">
      <xdr:nvSpPr>
        <xdr:cNvPr id="144" name="テキスト ボックス 143"/>
        <xdr:cNvSpPr txBox="1"/>
      </xdr:nvSpPr>
      <xdr:spPr>
        <a:xfrm>
          <a:off x="1066800" y="1092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0" name="楕円 149"/>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51"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99441</xdr:rowOff>
    </xdr:from>
    <xdr:to>
      <xdr:col>19</xdr:col>
      <xdr:colOff>184150</xdr:colOff>
      <xdr:row>66</xdr:row>
      <xdr:rowOff>29591</xdr:rowOff>
    </xdr:to>
    <xdr:sp macro="" textlink="">
      <xdr:nvSpPr>
        <xdr:cNvPr id="152" name="楕円 151"/>
        <xdr:cNvSpPr/>
      </xdr:nvSpPr>
      <xdr:spPr>
        <a:xfrm>
          <a:off x="4064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14368</xdr:rowOff>
    </xdr:from>
    <xdr:ext cx="736600" cy="259045"/>
    <xdr:sp macro="" textlink="">
      <xdr:nvSpPr>
        <xdr:cNvPr id="153" name="テキスト ボックス 152"/>
        <xdr:cNvSpPr txBox="1"/>
      </xdr:nvSpPr>
      <xdr:spPr>
        <a:xfrm>
          <a:off x="3733800" y="1133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8" name="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大きく上回っているのは人件費（職員数）が主な要因となっており、今後は住民サービスが低下しないことに配慮しながら、民間でも実施可能な業務については指定管理者制度の導入などにより委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を</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進め、定員適正化計画に基づく職員の削減等によりコストの低減を図っていく。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59982</xdr:rowOff>
    </xdr:from>
    <xdr:to>
      <xdr:col>23</xdr:col>
      <xdr:colOff>133350</xdr:colOff>
      <xdr:row>85</xdr:row>
      <xdr:rowOff>84643</xdr:rowOff>
    </xdr:to>
    <xdr:cxnSp macro="">
      <xdr:nvCxnSpPr>
        <xdr:cNvPr id="194" name="直線コネクタ 193"/>
        <xdr:cNvCxnSpPr/>
      </xdr:nvCxnSpPr>
      <xdr:spPr>
        <a:xfrm>
          <a:off x="4114800" y="14633232"/>
          <a:ext cx="8382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135579</xdr:rowOff>
    </xdr:from>
    <xdr:to>
      <xdr:col>19</xdr:col>
      <xdr:colOff>133350</xdr:colOff>
      <xdr:row>85</xdr:row>
      <xdr:rowOff>59982</xdr:rowOff>
    </xdr:to>
    <xdr:cxnSp macro="">
      <xdr:nvCxnSpPr>
        <xdr:cNvPr id="197" name="直線コネクタ 196"/>
        <xdr:cNvCxnSpPr/>
      </xdr:nvCxnSpPr>
      <xdr:spPr>
        <a:xfrm>
          <a:off x="3225800" y="14537379"/>
          <a:ext cx="889000" cy="9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23504</xdr:rowOff>
    </xdr:from>
    <xdr:to>
      <xdr:col>15</xdr:col>
      <xdr:colOff>82550</xdr:colOff>
      <xdr:row>84</xdr:row>
      <xdr:rowOff>135579</xdr:rowOff>
    </xdr:to>
    <xdr:cxnSp macro="">
      <xdr:nvCxnSpPr>
        <xdr:cNvPr id="200" name="直線コネクタ 199"/>
        <xdr:cNvCxnSpPr/>
      </xdr:nvCxnSpPr>
      <xdr:spPr>
        <a:xfrm>
          <a:off x="2336800" y="14425304"/>
          <a:ext cx="8890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145021</xdr:rowOff>
    </xdr:from>
    <xdr:to>
      <xdr:col>11</xdr:col>
      <xdr:colOff>31750</xdr:colOff>
      <xdr:row>84</xdr:row>
      <xdr:rowOff>23504</xdr:rowOff>
    </xdr:to>
    <xdr:cxnSp macro="">
      <xdr:nvCxnSpPr>
        <xdr:cNvPr id="203" name="直線コネクタ 202"/>
        <xdr:cNvCxnSpPr/>
      </xdr:nvCxnSpPr>
      <xdr:spPr>
        <a:xfrm>
          <a:off x="1447800" y="14375371"/>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33843</xdr:rowOff>
    </xdr:from>
    <xdr:to>
      <xdr:col>23</xdr:col>
      <xdr:colOff>184150</xdr:colOff>
      <xdr:row>85</xdr:row>
      <xdr:rowOff>135443</xdr:rowOff>
    </xdr:to>
    <xdr:sp macro="" textlink="">
      <xdr:nvSpPr>
        <xdr:cNvPr id="213" name="楕円 212"/>
        <xdr:cNvSpPr/>
      </xdr:nvSpPr>
      <xdr:spPr>
        <a:xfrm>
          <a:off x="4902200" y="146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5920</xdr:rowOff>
    </xdr:from>
    <xdr:ext cx="762000" cy="259045"/>
    <xdr:sp macro="" textlink="">
      <xdr:nvSpPr>
        <xdr:cNvPr id="214" name="人件費・物件費等の状況該当値テキスト"/>
        <xdr:cNvSpPr txBox="1"/>
      </xdr:nvSpPr>
      <xdr:spPr>
        <a:xfrm>
          <a:off x="5041900" y="1457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9182</xdr:rowOff>
    </xdr:from>
    <xdr:to>
      <xdr:col>19</xdr:col>
      <xdr:colOff>184150</xdr:colOff>
      <xdr:row>85</xdr:row>
      <xdr:rowOff>110782</xdr:rowOff>
    </xdr:to>
    <xdr:sp macro="" textlink="">
      <xdr:nvSpPr>
        <xdr:cNvPr id="215" name="楕円 214"/>
        <xdr:cNvSpPr/>
      </xdr:nvSpPr>
      <xdr:spPr>
        <a:xfrm>
          <a:off x="4064000" y="145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95559</xdr:rowOff>
    </xdr:from>
    <xdr:ext cx="736600" cy="259045"/>
    <xdr:sp macro="" textlink="">
      <xdr:nvSpPr>
        <xdr:cNvPr id="216" name="テキスト ボックス 215"/>
        <xdr:cNvSpPr txBox="1"/>
      </xdr:nvSpPr>
      <xdr:spPr>
        <a:xfrm>
          <a:off x="3733800" y="1466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84779</xdr:rowOff>
    </xdr:from>
    <xdr:to>
      <xdr:col>15</xdr:col>
      <xdr:colOff>133350</xdr:colOff>
      <xdr:row>85</xdr:row>
      <xdr:rowOff>14929</xdr:rowOff>
    </xdr:to>
    <xdr:sp macro="" textlink="">
      <xdr:nvSpPr>
        <xdr:cNvPr id="217" name="楕円 216"/>
        <xdr:cNvSpPr/>
      </xdr:nvSpPr>
      <xdr:spPr>
        <a:xfrm>
          <a:off x="3175000" y="144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171156</xdr:rowOff>
    </xdr:from>
    <xdr:ext cx="762000" cy="259045"/>
    <xdr:sp macro="" textlink="">
      <xdr:nvSpPr>
        <xdr:cNvPr id="218" name="テキスト ボックス 217"/>
        <xdr:cNvSpPr txBox="1"/>
      </xdr:nvSpPr>
      <xdr:spPr>
        <a:xfrm>
          <a:off x="2844800" y="145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144154</xdr:rowOff>
    </xdr:from>
    <xdr:to>
      <xdr:col>11</xdr:col>
      <xdr:colOff>82550</xdr:colOff>
      <xdr:row>84</xdr:row>
      <xdr:rowOff>74304</xdr:rowOff>
    </xdr:to>
    <xdr:sp macro="" textlink="">
      <xdr:nvSpPr>
        <xdr:cNvPr id="219" name="楕円 218"/>
        <xdr:cNvSpPr/>
      </xdr:nvSpPr>
      <xdr:spPr>
        <a:xfrm>
          <a:off x="2286000" y="14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59081</xdr:rowOff>
    </xdr:from>
    <xdr:ext cx="762000" cy="259045"/>
    <xdr:sp macro="" textlink="">
      <xdr:nvSpPr>
        <xdr:cNvPr id="220" name="テキスト ボックス 219"/>
        <xdr:cNvSpPr txBox="1"/>
      </xdr:nvSpPr>
      <xdr:spPr>
        <a:xfrm>
          <a:off x="1955800" y="144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94221</xdr:rowOff>
    </xdr:from>
    <xdr:to>
      <xdr:col>7</xdr:col>
      <xdr:colOff>31750</xdr:colOff>
      <xdr:row>84</xdr:row>
      <xdr:rowOff>24371</xdr:rowOff>
    </xdr:to>
    <xdr:sp macro="" textlink="">
      <xdr:nvSpPr>
        <xdr:cNvPr id="221" name="楕円 220"/>
        <xdr:cNvSpPr/>
      </xdr:nvSpPr>
      <xdr:spPr>
        <a:xfrm>
          <a:off x="1397000" y="143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9148</xdr:rowOff>
    </xdr:from>
    <xdr:ext cx="762000" cy="259045"/>
    <xdr:sp macro="" textlink="">
      <xdr:nvSpPr>
        <xdr:cNvPr id="222" name="テキスト ボックス 221"/>
        <xdr:cNvSpPr txBox="1"/>
      </xdr:nvSpPr>
      <xdr:spPr>
        <a:xfrm>
          <a:off x="1066800" y="144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類似団体平均値を下回っており、国や県等の給与制度に準拠しながら今後も引き続き適正水準の維持に努める。</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157238</xdr:rowOff>
    </xdr:to>
    <xdr:cxnSp macro="">
      <xdr:nvCxnSpPr>
        <xdr:cNvPr id="258" name="直線コネクタ 257"/>
        <xdr:cNvCxnSpPr/>
      </xdr:nvCxnSpPr>
      <xdr:spPr>
        <a:xfrm>
          <a:off x="16179800" y="1453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134257</xdr:rowOff>
    </xdr:to>
    <xdr:cxnSp macro="">
      <xdr:nvCxnSpPr>
        <xdr:cNvPr id="261" name="直線コネクタ 260"/>
        <xdr:cNvCxnSpPr/>
      </xdr:nvCxnSpPr>
      <xdr:spPr>
        <a:xfrm>
          <a:off x="15290800" y="144556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111277</xdr:rowOff>
    </xdr:to>
    <xdr:cxnSp macro="">
      <xdr:nvCxnSpPr>
        <xdr:cNvPr id="264" name="直線コネクタ 263"/>
        <xdr:cNvCxnSpPr/>
      </xdr:nvCxnSpPr>
      <xdr:spPr>
        <a:xfrm flipV="1">
          <a:off x="14401800" y="144556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111277</xdr:rowOff>
    </xdr:to>
    <xdr:cxnSp macro="">
      <xdr:nvCxnSpPr>
        <xdr:cNvPr id="267" name="直線コネクタ 266"/>
        <xdr:cNvCxnSpPr/>
      </xdr:nvCxnSpPr>
      <xdr:spPr>
        <a:xfrm>
          <a:off x="13512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3" name="楕円 282"/>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4" name="テキスト ボックス 283"/>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5" name="楕円 284"/>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86" name="テキスト ボックス 285"/>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原子力安全対策、地域改善対策等</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本町特有の行政需要により、類似団体平均値を大幅に上回っている。平成</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年のエネルギー環境教育体験館の開館</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、新規事務事業への対応も必要となっており、職員数の高止まりの状況はしばらく続くものと考えられる。</a:t>
          </a:r>
          <a:endParaRPr kumimoji="0"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今後も第</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次美浜町行財政改革大綱に基づき定員の適正化を推進し、引き続き事務事業の縮減合理化と業務の民間委託等を積極的に推進する。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32476</xdr:rowOff>
    </xdr:from>
    <xdr:to>
      <xdr:col>81</xdr:col>
      <xdr:colOff>44450</xdr:colOff>
      <xdr:row>64</xdr:row>
      <xdr:rowOff>37072</xdr:rowOff>
    </xdr:to>
    <xdr:cxnSp macro="">
      <xdr:nvCxnSpPr>
        <xdr:cNvPr id="323" name="直線コネクタ 322"/>
        <xdr:cNvCxnSpPr/>
      </xdr:nvCxnSpPr>
      <xdr:spPr>
        <a:xfrm>
          <a:off x="16179800" y="1100527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147622</xdr:rowOff>
    </xdr:from>
    <xdr:to>
      <xdr:col>77</xdr:col>
      <xdr:colOff>44450</xdr:colOff>
      <xdr:row>64</xdr:row>
      <xdr:rowOff>32476</xdr:rowOff>
    </xdr:to>
    <xdr:cxnSp macro="">
      <xdr:nvCxnSpPr>
        <xdr:cNvPr id="326" name="直線コネクタ 325"/>
        <xdr:cNvCxnSpPr/>
      </xdr:nvCxnSpPr>
      <xdr:spPr>
        <a:xfrm>
          <a:off x="15290800" y="10948972"/>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147622</xdr:rowOff>
    </xdr:to>
    <xdr:cxnSp macro="">
      <xdr:nvCxnSpPr>
        <xdr:cNvPr id="329" name="直線コネクタ 328"/>
        <xdr:cNvCxnSpPr/>
      </xdr:nvCxnSpPr>
      <xdr:spPr>
        <a:xfrm>
          <a:off x="14401800" y="1091565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78680</xdr:rowOff>
    </xdr:from>
    <xdr:to>
      <xdr:col>68</xdr:col>
      <xdr:colOff>152400</xdr:colOff>
      <xdr:row>63</xdr:row>
      <xdr:rowOff>114300</xdr:rowOff>
    </xdr:to>
    <xdr:cxnSp macro="">
      <xdr:nvCxnSpPr>
        <xdr:cNvPr id="332" name="直線コネクタ 331"/>
        <xdr:cNvCxnSpPr/>
      </xdr:nvCxnSpPr>
      <xdr:spPr>
        <a:xfrm>
          <a:off x="13512800" y="1088003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35" name="フローチャート: 判断 334"/>
        <xdr:cNvSpPr/>
      </xdr:nvSpPr>
      <xdr:spPr>
        <a:xfrm>
          <a:off x="13462000" y="100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36" name="テキスト ボックス 335"/>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157722</xdr:rowOff>
    </xdr:from>
    <xdr:to>
      <xdr:col>81</xdr:col>
      <xdr:colOff>95250</xdr:colOff>
      <xdr:row>64</xdr:row>
      <xdr:rowOff>87872</xdr:rowOff>
    </xdr:to>
    <xdr:sp macro="" textlink="">
      <xdr:nvSpPr>
        <xdr:cNvPr id="342" name="楕円 341"/>
        <xdr:cNvSpPr/>
      </xdr:nvSpPr>
      <xdr:spPr>
        <a:xfrm>
          <a:off x="169672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129799</xdr:rowOff>
    </xdr:from>
    <xdr:ext cx="762000" cy="259045"/>
    <xdr:sp macro="" textlink="">
      <xdr:nvSpPr>
        <xdr:cNvPr id="343" name="定員管理の状況該当値テキスト"/>
        <xdr:cNvSpPr txBox="1"/>
      </xdr:nvSpPr>
      <xdr:spPr>
        <a:xfrm>
          <a:off x="17106900" y="109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153126</xdr:rowOff>
    </xdr:from>
    <xdr:to>
      <xdr:col>77</xdr:col>
      <xdr:colOff>95250</xdr:colOff>
      <xdr:row>64</xdr:row>
      <xdr:rowOff>83276</xdr:rowOff>
    </xdr:to>
    <xdr:sp macro="" textlink="">
      <xdr:nvSpPr>
        <xdr:cNvPr id="344" name="楕円 343"/>
        <xdr:cNvSpPr/>
      </xdr:nvSpPr>
      <xdr:spPr>
        <a:xfrm>
          <a:off x="16129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68053</xdr:rowOff>
    </xdr:from>
    <xdr:ext cx="736600" cy="259045"/>
    <xdr:sp macro="" textlink="">
      <xdr:nvSpPr>
        <xdr:cNvPr id="345" name="テキスト ボックス 344"/>
        <xdr:cNvSpPr txBox="1"/>
      </xdr:nvSpPr>
      <xdr:spPr>
        <a:xfrm>
          <a:off x="15798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96822</xdr:rowOff>
    </xdr:from>
    <xdr:to>
      <xdr:col>73</xdr:col>
      <xdr:colOff>44450</xdr:colOff>
      <xdr:row>64</xdr:row>
      <xdr:rowOff>26972</xdr:rowOff>
    </xdr:to>
    <xdr:sp macro="" textlink="">
      <xdr:nvSpPr>
        <xdr:cNvPr id="346" name="楕円 345"/>
        <xdr:cNvSpPr/>
      </xdr:nvSpPr>
      <xdr:spPr>
        <a:xfrm>
          <a:off x="15240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11749</xdr:rowOff>
    </xdr:from>
    <xdr:ext cx="762000" cy="259045"/>
    <xdr:sp macro="" textlink="">
      <xdr:nvSpPr>
        <xdr:cNvPr id="347" name="テキスト ボックス 346"/>
        <xdr:cNvSpPr txBox="1"/>
      </xdr:nvSpPr>
      <xdr:spPr>
        <a:xfrm>
          <a:off x="14909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8" name="楕円 347"/>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9" name="テキスト ボックス 348"/>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27880</xdr:rowOff>
    </xdr:from>
    <xdr:to>
      <xdr:col>64</xdr:col>
      <xdr:colOff>152400</xdr:colOff>
      <xdr:row>63</xdr:row>
      <xdr:rowOff>129480</xdr:rowOff>
    </xdr:to>
    <xdr:sp macro="" textlink="">
      <xdr:nvSpPr>
        <xdr:cNvPr id="350" name="楕円 349"/>
        <xdr:cNvSpPr/>
      </xdr:nvSpPr>
      <xdr:spPr>
        <a:xfrm>
          <a:off x="13462000" y="10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114257</xdr:rowOff>
    </xdr:from>
    <xdr:ext cx="762000" cy="259045"/>
    <xdr:sp macro="" textlink="">
      <xdr:nvSpPr>
        <xdr:cNvPr id="351" name="テキスト ボックス 350"/>
        <xdr:cNvSpPr txBox="1"/>
      </xdr:nvSpPr>
      <xdr:spPr>
        <a:xfrm>
          <a:off x="13131800" y="109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共下水道の整備による公営企業債充当繰入金やごみ処理施設等の整備による一部事務組合の地方債充当補助金等の増加により、類似団体平均値を上回っているが、元利償還金のピークは過ぎているため、比率は</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毎年</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減少を続けている。</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後年度の負担を軽減するため、地方債への依存を抑制した財政運営に努めながら適正水準を確保していく。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70696</xdr:rowOff>
    </xdr:to>
    <xdr:cxnSp macro="">
      <xdr:nvCxnSpPr>
        <xdr:cNvPr id="385" name="直線コネクタ 384"/>
        <xdr:cNvCxnSpPr/>
      </xdr:nvCxnSpPr>
      <xdr:spPr>
        <a:xfrm flipV="1">
          <a:off x="16179800" y="691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88" name="直線コネクタ 387"/>
        <xdr:cNvCxnSpPr/>
      </xdr:nvCxnSpPr>
      <xdr:spPr>
        <a:xfrm flipV="1">
          <a:off x="15290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19896</xdr:rowOff>
    </xdr:to>
    <xdr:cxnSp macro="">
      <xdr:nvCxnSpPr>
        <xdr:cNvPr id="391" name="直線コネクタ 390"/>
        <xdr:cNvCxnSpPr/>
      </xdr:nvCxnSpPr>
      <xdr:spPr>
        <a:xfrm flipV="1">
          <a:off x="14401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92287</xdr:rowOff>
    </xdr:to>
    <xdr:cxnSp macro="">
      <xdr:nvCxnSpPr>
        <xdr:cNvPr id="394" name="直線コネクタ 393"/>
        <xdr:cNvCxnSpPr/>
      </xdr:nvCxnSpPr>
      <xdr:spPr>
        <a:xfrm flipV="1">
          <a:off x="13512800" y="704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4" name="楕円 40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5"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106273</xdr:rowOff>
    </xdr:from>
    <xdr:ext cx="736600" cy="259045"/>
    <xdr:sp macro="" textlink="">
      <xdr:nvSpPr>
        <xdr:cNvPr id="407" name="テキスト ボックス 406"/>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8" name="楕円 407"/>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9" name="テキスト ボックス 408"/>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10" name="楕円 409"/>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411" name="テキスト ボックス 410"/>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3" name="テキスト ボックス 412"/>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将来負担比率については、 </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近年、</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下水道事業（公共下水・集落排水）などの公営企業債等繰入見込額</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小浜病院組合・敦賀美方消防組合などの組合等負担等見込額で</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増加</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や、</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臨時財政対策債、公共事業等債等の発行増</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により上昇が続いていたが、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年度からは財政調整基金と特定目的金の積み立てによる充当可能基金の増により、指標は改善した。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普通建設事業は国の補助制度を最大限</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活用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するとともに、事業の優先度、緊急性及び事業効果を</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検証</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し、事業の先送りや規模縮小を図り、地方債の発行を抑え、将来負担比率の減少に努めていく。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67056</xdr:rowOff>
    </xdr:from>
    <xdr:to>
      <xdr:col>81</xdr:col>
      <xdr:colOff>44450</xdr:colOff>
      <xdr:row>20</xdr:row>
      <xdr:rowOff>45212</xdr:rowOff>
    </xdr:to>
    <xdr:cxnSp macro="">
      <xdr:nvCxnSpPr>
        <xdr:cNvPr id="445" name="直線コネクタ 444"/>
        <xdr:cNvCxnSpPr/>
      </xdr:nvCxnSpPr>
      <xdr:spPr>
        <a:xfrm flipV="1">
          <a:off x="16179800" y="332460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45212</xdr:rowOff>
    </xdr:from>
    <xdr:to>
      <xdr:col>77</xdr:col>
      <xdr:colOff>44450</xdr:colOff>
      <xdr:row>20</xdr:row>
      <xdr:rowOff>155245</xdr:rowOff>
    </xdr:to>
    <xdr:cxnSp macro="">
      <xdr:nvCxnSpPr>
        <xdr:cNvPr id="448" name="直線コネクタ 447"/>
        <xdr:cNvCxnSpPr/>
      </xdr:nvCxnSpPr>
      <xdr:spPr>
        <a:xfrm flipV="1">
          <a:off x="15290800" y="3474212"/>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154889</xdr:rowOff>
    </xdr:from>
    <xdr:to>
      <xdr:col>72</xdr:col>
      <xdr:colOff>203200</xdr:colOff>
      <xdr:row>20</xdr:row>
      <xdr:rowOff>155245</xdr:rowOff>
    </xdr:to>
    <xdr:cxnSp macro="">
      <xdr:nvCxnSpPr>
        <xdr:cNvPr id="451" name="直線コネクタ 450"/>
        <xdr:cNvCxnSpPr/>
      </xdr:nvCxnSpPr>
      <xdr:spPr>
        <a:xfrm>
          <a:off x="14401800" y="3412439"/>
          <a:ext cx="889000" cy="1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15901</xdr:rowOff>
    </xdr:from>
    <xdr:to>
      <xdr:col>68</xdr:col>
      <xdr:colOff>152400</xdr:colOff>
      <xdr:row>19</xdr:row>
      <xdr:rowOff>154889</xdr:rowOff>
    </xdr:to>
    <xdr:cxnSp macro="">
      <xdr:nvCxnSpPr>
        <xdr:cNvPr id="454" name="直線コネクタ 453"/>
        <xdr:cNvCxnSpPr/>
      </xdr:nvCxnSpPr>
      <xdr:spPr>
        <a:xfrm>
          <a:off x="13512800" y="3273451"/>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7" name="フローチャート: 判断 456"/>
        <xdr:cNvSpPr/>
      </xdr:nvSpPr>
      <xdr:spPr>
        <a:xfrm>
          <a:off x="13462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58" name="テキスト ボックス 457"/>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16256</xdr:rowOff>
    </xdr:from>
    <xdr:to>
      <xdr:col>81</xdr:col>
      <xdr:colOff>95250</xdr:colOff>
      <xdr:row>19</xdr:row>
      <xdr:rowOff>117856</xdr:rowOff>
    </xdr:to>
    <xdr:sp macro="" textlink="">
      <xdr:nvSpPr>
        <xdr:cNvPr id="464" name="楕円 463"/>
        <xdr:cNvSpPr/>
      </xdr:nvSpPr>
      <xdr:spPr>
        <a:xfrm>
          <a:off x="169672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159783</xdr:rowOff>
    </xdr:from>
    <xdr:ext cx="762000" cy="259045"/>
    <xdr:sp macro="" textlink="">
      <xdr:nvSpPr>
        <xdr:cNvPr id="465" name="将来負担の状況該当値テキスト"/>
        <xdr:cNvSpPr txBox="1"/>
      </xdr:nvSpPr>
      <xdr:spPr>
        <a:xfrm>
          <a:off x="17106900" y="32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165862</xdr:rowOff>
    </xdr:from>
    <xdr:to>
      <xdr:col>77</xdr:col>
      <xdr:colOff>95250</xdr:colOff>
      <xdr:row>20</xdr:row>
      <xdr:rowOff>96012</xdr:rowOff>
    </xdr:to>
    <xdr:sp macro="" textlink="">
      <xdr:nvSpPr>
        <xdr:cNvPr id="466" name="楕円 465"/>
        <xdr:cNvSpPr/>
      </xdr:nvSpPr>
      <xdr:spPr>
        <a:xfrm>
          <a:off x="16129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80789</xdr:rowOff>
    </xdr:from>
    <xdr:ext cx="736600" cy="259045"/>
    <xdr:sp macro="" textlink="">
      <xdr:nvSpPr>
        <xdr:cNvPr id="467" name="テキスト ボックス 466"/>
        <xdr:cNvSpPr txBox="1"/>
      </xdr:nvSpPr>
      <xdr:spPr>
        <a:xfrm>
          <a:off x="15798800" y="350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104445</xdr:rowOff>
    </xdr:from>
    <xdr:to>
      <xdr:col>73</xdr:col>
      <xdr:colOff>44450</xdr:colOff>
      <xdr:row>21</xdr:row>
      <xdr:rowOff>34595</xdr:rowOff>
    </xdr:to>
    <xdr:sp macro="" textlink="">
      <xdr:nvSpPr>
        <xdr:cNvPr id="468" name="楕円 467"/>
        <xdr:cNvSpPr/>
      </xdr:nvSpPr>
      <xdr:spPr>
        <a:xfrm>
          <a:off x="15240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19372</xdr:rowOff>
    </xdr:from>
    <xdr:ext cx="762000" cy="259045"/>
    <xdr:sp macro="" textlink="">
      <xdr:nvSpPr>
        <xdr:cNvPr id="469" name="テキスト ボックス 468"/>
        <xdr:cNvSpPr txBox="1"/>
      </xdr:nvSpPr>
      <xdr:spPr>
        <a:xfrm>
          <a:off x="14909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104089</xdr:rowOff>
    </xdr:from>
    <xdr:to>
      <xdr:col>68</xdr:col>
      <xdr:colOff>203200</xdr:colOff>
      <xdr:row>20</xdr:row>
      <xdr:rowOff>34239</xdr:rowOff>
    </xdr:to>
    <xdr:sp macro="" textlink="">
      <xdr:nvSpPr>
        <xdr:cNvPr id="470" name="楕円 469"/>
        <xdr:cNvSpPr/>
      </xdr:nvSpPr>
      <xdr:spPr>
        <a:xfrm>
          <a:off x="14351000" y="3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19016</xdr:rowOff>
    </xdr:from>
    <xdr:ext cx="762000" cy="259045"/>
    <xdr:sp macro="" textlink="">
      <xdr:nvSpPr>
        <xdr:cNvPr id="471" name="テキスト ボックス 470"/>
        <xdr:cNvSpPr txBox="1"/>
      </xdr:nvSpPr>
      <xdr:spPr>
        <a:xfrm>
          <a:off x="14020800" y="344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136550</xdr:rowOff>
    </xdr:from>
    <xdr:to>
      <xdr:col>64</xdr:col>
      <xdr:colOff>152400</xdr:colOff>
      <xdr:row>19</xdr:row>
      <xdr:rowOff>66701</xdr:rowOff>
    </xdr:to>
    <xdr:sp macro="" textlink="">
      <xdr:nvSpPr>
        <xdr:cNvPr id="472" name="楕円 471"/>
        <xdr:cNvSpPr/>
      </xdr:nvSpPr>
      <xdr:spPr>
        <a:xfrm>
          <a:off x="13462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51478</xdr:rowOff>
    </xdr:from>
    <xdr:ext cx="762000" cy="259045"/>
    <xdr:sp macro="" textlink="">
      <xdr:nvSpPr>
        <xdr:cNvPr id="473" name="テキスト ボックス 472"/>
        <xdr:cNvSpPr txBox="1"/>
      </xdr:nvSpPr>
      <xdr:spPr>
        <a:xfrm>
          <a:off x="13131800" y="33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9,579
9,523
152.35
9,636,187
9,022,016
522,272
3,838,301
5,502,654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原子力安全対策、地域改善対策等</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本町特有の行政需要により職員数が多いため、類似団体平均値を大幅に上回っているが、今後も民間でも実施可能な業務については指定管理者制度の導入などにより委託化進め、定員適正化計画に基づく職員の削減等によりコストの低減を図っ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38</xdr:row>
      <xdr:rowOff>140716</xdr:rowOff>
    </xdr:to>
    <xdr:cxnSp macro="">
      <xdr:nvCxnSpPr>
        <xdr:cNvPr id="64" name="直線コネクタ 63"/>
        <xdr:cNvCxnSpPr/>
      </xdr:nvCxnSpPr>
      <xdr:spPr>
        <a:xfrm>
          <a:off x="3987800" y="66238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140716</xdr:rowOff>
    </xdr:to>
    <xdr:cxnSp macro="">
      <xdr:nvCxnSpPr>
        <xdr:cNvPr id="67" name="直線コネクタ 66"/>
        <xdr:cNvCxnSpPr/>
      </xdr:nvCxnSpPr>
      <xdr:spPr>
        <a:xfrm flipV="1">
          <a:off x="3098800" y="66238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140716</xdr:rowOff>
    </xdr:to>
    <xdr:cxnSp macro="">
      <xdr:nvCxnSpPr>
        <xdr:cNvPr id="70" name="直線コネクタ 69"/>
        <xdr:cNvCxnSpPr/>
      </xdr:nvCxnSpPr>
      <xdr:spPr>
        <a:xfrm>
          <a:off x="2209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131572</xdr:rowOff>
    </xdr:to>
    <xdr:cxnSp macro="">
      <xdr:nvCxnSpPr>
        <xdr:cNvPr id="73" name="直線コネクタ 72"/>
        <xdr:cNvCxnSpPr/>
      </xdr:nvCxnSpPr>
      <xdr:spPr>
        <a:xfrm flipV="1">
          <a:off x="1320800" y="6591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25908</xdr:rowOff>
    </xdr:from>
    <xdr:to>
      <xdr:col>11</xdr:col>
      <xdr:colOff>60325</xdr:colOff>
      <xdr:row>38</xdr:row>
      <xdr:rowOff>127508</xdr:rowOff>
    </xdr:to>
    <xdr:sp macro="" textlink="">
      <xdr:nvSpPr>
        <xdr:cNvPr id="89" name="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80772</xdr:rowOff>
    </xdr:from>
    <xdr:to>
      <xdr:col>6</xdr:col>
      <xdr:colOff>171450</xdr:colOff>
      <xdr:row>39</xdr:row>
      <xdr:rowOff>10922</xdr:rowOff>
    </xdr:to>
    <xdr:sp macro="" textlink="">
      <xdr:nvSpPr>
        <xdr:cNvPr id="91" name="楕円 90"/>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167149</xdr:rowOff>
    </xdr:from>
    <xdr:ext cx="762000" cy="259045"/>
    <xdr:sp macro="" textlink="">
      <xdr:nvSpPr>
        <xdr:cNvPr id="92" name="テキスト ボックス 91"/>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より給食センターの一部業務で民間委託を実施し、また生涯学習センターの完成に伴い維持管理経費が増加したことにより類似団体平均値を上回る</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状況が続いている。</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にはエネルギー環境教育体験館が開館し、今後も道の駅等の整備が予定されているため、新たな物件費の増加が見込まれる。引き続き、</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民間でも実施可能な業務については指定管理者制度の導入などにより</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外部</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委託を進めるなど、各施設でコストの削減に努める</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とともに、公共施設等総合管理計画に基づき、施設の統廃合を進める。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18415</xdr:rowOff>
    </xdr:to>
    <xdr:cxnSp macro="">
      <xdr:nvCxnSpPr>
        <xdr:cNvPr id="121" name="直線コネクタ 120"/>
        <xdr:cNvCxnSpPr/>
      </xdr:nvCxnSpPr>
      <xdr:spPr>
        <a:xfrm>
          <a:off x="15671800" y="27387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167005</xdr:rowOff>
    </xdr:to>
    <xdr:cxnSp macro="">
      <xdr:nvCxnSpPr>
        <xdr:cNvPr id="124" name="直線コネクタ 123"/>
        <xdr:cNvCxnSpPr/>
      </xdr:nvCxnSpPr>
      <xdr:spPr>
        <a:xfrm>
          <a:off x="14782800" y="25330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15</xdr:row>
      <xdr:rowOff>109855</xdr:rowOff>
    </xdr:to>
    <xdr:cxnSp macro="">
      <xdr:nvCxnSpPr>
        <xdr:cNvPr id="127" name="直線コネクタ 126"/>
        <xdr:cNvCxnSpPr/>
      </xdr:nvCxnSpPr>
      <xdr:spPr>
        <a:xfrm flipV="1">
          <a:off x="13893800" y="253301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115570</xdr:rowOff>
    </xdr:to>
    <xdr:cxnSp macro="">
      <xdr:nvCxnSpPr>
        <xdr:cNvPr id="130" name="直線コネクタ 129"/>
        <xdr:cNvCxnSpPr/>
      </xdr:nvCxnSpPr>
      <xdr:spPr>
        <a:xfrm flipV="1">
          <a:off x="13004800" y="2681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33" name="フローチャート: 判断 132"/>
        <xdr:cNvSpPr/>
      </xdr:nvSpPr>
      <xdr:spPr>
        <a:xfrm>
          <a:off x="12954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34" name="テキスト ボックス 133"/>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139065</xdr:rowOff>
    </xdr:from>
    <xdr:to>
      <xdr:col>82</xdr:col>
      <xdr:colOff>158750</xdr:colOff>
      <xdr:row>16</xdr:row>
      <xdr:rowOff>69215</xdr:rowOff>
    </xdr:to>
    <xdr:sp macro="" textlink="">
      <xdr:nvSpPr>
        <xdr:cNvPr id="140" name="楕円 139"/>
        <xdr:cNvSpPr/>
      </xdr:nvSpPr>
      <xdr:spPr>
        <a:xfrm>
          <a:off x="164592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111142</xdr:rowOff>
    </xdr:from>
    <xdr:ext cx="762000" cy="259045"/>
    <xdr:sp macro="" textlink="">
      <xdr:nvSpPr>
        <xdr:cNvPr id="141" name="物件費該当値テキスト"/>
        <xdr:cNvSpPr txBox="1"/>
      </xdr:nvSpPr>
      <xdr:spPr>
        <a:xfrm>
          <a:off x="165989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2" name="楕円 141"/>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3" name="テキスト ボックス 142"/>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47" name="テキスト ボックス 146"/>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48" name="楕円 147"/>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49" name="テキスト ボックス 148"/>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類似団体平均値より</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0.5</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41275</xdr:rowOff>
    </xdr:to>
    <xdr:cxnSp macro="">
      <xdr:nvCxnSpPr>
        <xdr:cNvPr id="185" name="直線コネクタ 184"/>
        <xdr:cNvCxnSpPr/>
      </xdr:nvCxnSpPr>
      <xdr:spPr>
        <a:xfrm>
          <a:off x="3987800" y="95996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169863</xdr:rowOff>
    </xdr:to>
    <xdr:cxnSp macro="">
      <xdr:nvCxnSpPr>
        <xdr:cNvPr id="188" name="直線コネクタ 187"/>
        <xdr:cNvCxnSpPr/>
      </xdr:nvCxnSpPr>
      <xdr:spPr>
        <a:xfrm>
          <a:off x="3098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141288</xdr:rowOff>
    </xdr:to>
    <xdr:cxnSp macro="">
      <xdr:nvCxnSpPr>
        <xdr:cNvPr id="191" name="直線コネクタ 190"/>
        <xdr:cNvCxnSpPr/>
      </xdr:nvCxnSpPr>
      <xdr:spPr>
        <a:xfrm flipV="1">
          <a:off x="2209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141288</xdr:rowOff>
    </xdr:from>
    <xdr:to>
      <xdr:col>11</xdr:col>
      <xdr:colOff>9525</xdr:colOff>
      <xdr:row>55</xdr:row>
      <xdr:rowOff>155575</xdr:rowOff>
    </xdr:to>
    <xdr:cxnSp macro="">
      <xdr:nvCxnSpPr>
        <xdr:cNvPr id="194" name="直線コネクタ 193"/>
        <xdr:cNvCxnSpPr/>
      </xdr:nvCxnSpPr>
      <xdr:spPr>
        <a:xfrm flipV="1">
          <a:off x="1320800" y="9571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197" name="フローチャート: 判断 196"/>
        <xdr:cNvSpPr/>
      </xdr:nvSpPr>
      <xdr:spPr>
        <a:xfrm>
          <a:off x="1270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198" name="テキスト ボックス 197"/>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04" name="楕円 203"/>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05" name="扶助費該当値テキスト"/>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06" name="楕円 205"/>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07" name="テキスト ボックス 206"/>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12" name="楕円 211"/>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13" name="テキスト ボックス 212"/>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繰出金、維持補修費については、類似団体平均値とほぼ同じ数値で推移している状況である。下水道事業などの公営企業については維持管理費等の経費を節減するなど、今後も適正水準の維持に努める。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16510</xdr:rowOff>
    </xdr:to>
    <xdr:cxnSp macro="">
      <xdr:nvCxnSpPr>
        <xdr:cNvPr id="246" name="直線コネクタ 245"/>
        <xdr:cNvCxnSpPr/>
      </xdr:nvCxnSpPr>
      <xdr:spPr>
        <a:xfrm flipV="1">
          <a:off x="15671800" y="9728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16510</xdr:rowOff>
    </xdr:to>
    <xdr:cxnSp macro="">
      <xdr:nvCxnSpPr>
        <xdr:cNvPr id="249" name="直線コネクタ 248"/>
        <xdr:cNvCxnSpPr/>
      </xdr:nvCxnSpPr>
      <xdr:spPr>
        <a:xfrm>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149860</xdr:rowOff>
    </xdr:to>
    <xdr:cxnSp macro="">
      <xdr:nvCxnSpPr>
        <xdr:cNvPr id="252" name="直線コネクタ 251"/>
        <xdr:cNvCxnSpPr/>
      </xdr:nvCxnSpPr>
      <xdr:spPr>
        <a:xfrm>
          <a:off x="13893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66040</xdr:rowOff>
    </xdr:to>
    <xdr:cxnSp macro="">
      <xdr:nvCxnSpPr>
        <xdr:cNvPr id="255" name="直線コネクタ 254"/>
        <xdr:cNvCxnSpPr/>
      </xdr:nvCxnSpPr>
      <xdr:spPr>
        <a:xfrm flipV="1">
          <a:off x="13004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8" name="フローチャート: 判断 257"/>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59" name="テキスト ボックス 25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5" name="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8" name="テキスト ボックス 26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9" name="楕円 268"/>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0" name="テキスト ボックス 269"/>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美浜・三方環境衛生組合による施設整備に伴う元利償還金の増加や</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公立小浜病院組合</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への</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a:t>
          </a: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所期</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の目的を達成しているものは廃止や見直しを行う。</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62992</xdr:rowOff>
    </xdr:to>
    <xdr:cxnSp macro="">
      <xdr:nvCxnSpPr>
        <xdr:cNvPr id="304" name="直線コネクタ 303"/>
        <xdr:cNvCxnSpPr/>
      </xdr:nvCxnSpPr>
      <xdr:spPr>
        <a:xfrm>
          <a:off x="15671800" y="65415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127000</xdr:rowOff>
    </xdr:to>
    <xdr:cxnSp macro="">
      <xdr:nvCxnSpPr>
        <xdr:cNvPr id="307" name="直線コネクタ 306"/>
        <xdr:cNvCxnSpPr/>
      </xdr:nvCxnSpPr>
      <xdr:spPr>
        <a:xfrm flipV="1">
          <a:off x="14782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33274</xdr:rowOff>
    </xdr:to>
    <xdr:cxnSp macro="">
      <xdr:nvCxnSpPr>
        <xdr:cNvPr id="310" name="直線コネクタ 309"/>
        <xdr:cNvCxnSpPr/>
      </xdr:nvCxnSpPr>
      <xdr:spPr>
        <a:xfrm flipV="1">
          <a:off x="13893800" y="66421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42418</xdr:rowOff>
    </xdr:to>
    <xdr:cxnSp macro="">
      <xdr:nvCxnSpPr>
        <xdr:cNvPr id="313" name="直線コネクタ 312"/>
        <xdr:cNvCxnSpPr/>
      </xdr:nvCxnSpPr>
      <xdr:spPr>
        <a:xfrm flipV="1">
          <a:off x="13004800" y="6719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3" name="楕円 322"/>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4"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5" name="楕円 324"/>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6" name="テキスト ボックス 325"/>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7" name="楕円 32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8" name="テキスト ボックス 327"/>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29" name="楕円 328"/>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30" name="テキスト ボックス 329"/>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163068</xdr:rowOff>
    </xdr:from>
    <xdr:to>
      <xdr:col>65</xdr:col>
      <xdr:colOff>53975</xdr:colOff>
      <xdr:row>39</xdr:row>
      <xdr:rowOff>93218</xdr:rowOff>
    </xdr:to>
    <xdr:sp macro="" textlink="">
      <xdr:nvSpPr>
        <xdr:cNvPr id="331" name="楕円 330"/>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77995</xdr:rowOff>
    </xdr:from>
    <xdr:ext cx="762000" cy="259045"/>
    <xdr:sp macro="" textlink="">
      <xdr:nvSpPr>
        <xdr:cNvPr id="332" name="テキスト ボックス 331"/>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71483</xdr:rowOff>
    </xdr:to>
    <xdr:cxnSp macro="">
      <xdr:nvCxnSpPr>
        <xdr:cNvPr id="366" name="直線コネクタ 365"/>
        <xdr:cNvCxnSpPr/>
      </xdr:nvCxnSpPr>
      <xdr:spPr>
        <a:xfrm>
          <a:off x="3987800" y="1274898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48623</xdr:rowOff>
    </xdr:from>
    <xdr:to>
      <xdr:col>19</xdr:col>
      <xdr:colOff>187325</xdr:colOff>
      <xdr:row>74</xdr:row>
      <xdr:rowOff>61685</xdr:rowOff>
    </xdr:to>
    <xdr:cxnSp macro="">
      <xdr:nvCxnSpPr>
        <xdr:cNvPr id="369" name="直線コネクタ 368"/>
        <xdr:cNvCxnSpPr/>
      </xdr:nvCxnSpPr>
      <xdr:spPr>
        <a:xfrm>
          <a:off x="3098800" y="127359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42091</xdr:rowOff>
    </xdr:from>
    <xdr:to>
      <xdr:col>15</xdr:col>
      <xdr:colOff>98425</xdr:colOff>
      <xdr:row>74</xdr:row>
      <xdr:rowOff>48623</xdr:rowOff>
    </xdr:to>
    <xdr:cxnSp macro="">
      <xdr:nvCxnSpPr>
        <xdr:cNvPr id="372" name="直線コネクタ 371"/>
        <xdr:cNvCxnSpPr/>
      </xdr:nvCxnSpPr>
      <xdr:spPr>
        <a:xfrm>
          <a:off x="2209800" y="127293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42091</xdr:rowOff>
    </xdr:from>
    <xdr:to>
      <xdr:col>11</xdr:col>
      <xdr:colOff>9525</xdr:colOff>
      <xdr:row>74</xdr:row>
      <xdr:rowOff>71483</xdr:rowOff>
    </xdr:to>
    <xdr:cxnSp macro="">
      <xdr:nvCxnSpPr>
        <xdr:cNvPr id="375" name="直線コネクタ 374"/>
        <xdr:cNvCxnSpPr/>
      </xdr:nvCxnSpPr>
      <xdr:spPr>
        <a:xfrm flipV="1">
          <a:off x="1320800" y="127293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78" name="フローチャート: 判断 377"/>
        <xdr:cNvSpPr/>
      </xdr:nvSpPr>
      <xdr:spPr>
        <a:xfrm>
          <a:off x="1270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160945</xdr:rowOff>
    </xdr:from>
    <xdr:ext cx="762000" cy="259045"/>
    <xdr:sp macro="" textlink="">
      <xdr:nvSpPr>
        <xdr:cNvPr id="379" name="テキスト ボックス 378"/>
        <xdr:cNvSpPr txBox="1"/>
      </xdr:nvSpPr>
      <xdr:spPr>
        <a:xfrm>
          <a:off x="939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20683</xdr:rowOff>
    </xdr:from>
    <xdr:to>
      <xdr:col>24</xdr:col>
      <xdr:colOff>76200</xdr:colOff>
      <xdr:row>74</xdr:row>
      <xdr:rowOff>122283</xdr:rowOff>
    </xdr:to>
    <xdr:sp macro="" textlink="">
      <xdr:nvSpPr>
        <xdr:cNvPr id="385" name="楕円 384"/>
        <xdr:cNvSpPr/>
      </xdr:nvSpPr>
      <xdr:spPr>
        <a:xfrm>
          <a:off x="47752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37210</xdr:rowOff>
    </xdr:from>
    <xdr:ext cx="762000" cy="259045"/>
    <xdr:sp macro="" textlink="">
      <xdr:nvSpPr>
        <xdr:cNvPr id="386" name="公債費該当値テキスト"/>
        <xdr:cNvSpPr txBox="1"/>
      </xdr:nvSpPr>
      <xdr:spPr>
        <a:xfrm>
          <a:off x="4914900" y="1255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7" name="楕円 386"/>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88" name="テキスト ボックス 387"/>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169273</xdr:rowOff>
    </xdr:from>
    <xdr:to>
      <xdr:col>15</xdr:col>
      <xdr:colOff>149225</xdr:colOff>
      <xdr:row>74</xdr:row>
      <xdr:rowOff>99423</xdr:rowOff>
    </xdr:to>
    <xdr:sp macro="" textlink="">
      <xdr:nvSpPr>
        <xdr:cNvPr id="389" name="楕円 388"/>
        <xdr:cNvSpPr/>
      </xdr:nvSpPr>
      <xdr:spPr>
        <a:xfrm>
          <a:off x="3048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109600</xdr:rowOff>
    </xdr:from>
    <xdr:ext cx="762000" cy="259045"/>
    <xdr:sp macro="" textlink="">
      <xdr:nvSpPr>
        <xdr:cNvPr id="390" name="テキスト ボックス 389"/>
        <xdr:cNvSpPr txBox="1"/>
      </xdr:nvSpPr>
      <xdr:spPr>
        <a:xfrm>
          <a:off x="2717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162741</xdr:rowOff>
    </xdr:from>
    <xdr:to>
      <xdr:col>11</xdr:col>
      <xdr:colOff>60325</xdr:colOff>
      <xdr:row>74</xdr:row>
      <xdr:rowOff>92891</xdr:rowOff>
    </xdr:to>
    <xdr:sp macro="" textlink="">
      <xdr:nvSpPr>
        <xdr:cNvPr id="391" name="楕円 390"/>
        <xdr:cNvSpPr/>
      </xdr:nvSpPr>
      <xdr:spPr>
        <a:xfrm>
          <a:off x="2159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103068</xdr:rowOff>
    </xdr:from>
    <xdr:ext cx="762000" cy="259045"/>
    <xdr:sp macro="" textlink="">
      <xdr:nvSpPr>
        <xdr:cNvPr id="392" name="テキスト ボックス 391"/>
        <xdr:cNvSpPr txBox="1"/>
      </xdr:nvSpPr>
      <xdr:spPr>
        <a:xfrm>
          <a:off x="1828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20683</xdr:rowOff>
    </xdr:from>
    <xdr:to>
      <xdr:col>6</xdr:col>
      <xdr:colOff>171450</xdr:colOff>
      <xdr:row>74</xdr:row>
      <xdr:rowOff>122283</xdr:rowOff>
    </xdr:to>
    <xdr:sp macro="" textlink="">
      <xdr:nvSpPr>
        <xdr:cNvPr id="393" name="楕円 392"/>
        <xdr:cNvSpPr/>
      </xdr:nvSpPr>
      <xdr:spPr>
        <a:xfrm>
          <a:off x="1270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132460</xdr:rowOff>
    </xdr:from>
    <xdr:ext cx="762000" cy="259045"/>
    <xdr:sp macro="" textlink="">
      <xdr:nvSpPr>
        <xdr:cNvPr id="394" name="テキスト ボックス 393"/>
        <xdr:cNvSpPr txBox="1"/>
      </xdr:nvSpPr>
      <xdr:spPr>
        <a:xfrm>
          <a:off x="939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a:cs typeface="+mn-cs"/>
            </a:rPr>
            <a:t>類似団体平均値を大きく上回っているのは人件費と補助費等が要因となっており、今後も定員適正化計画による職員数の削減や指定管理者制度の導入等によりコスト削減に努め、行政評価システム等の地域経営手法を取り入れながら経常経費の歳出削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100874</xdr:rowOff>
    </xdr:from>
    <xdr:to>
      <xdr:col>82</xdr:col>
      <xdr:colOff>107950</xdr:colOff>
      <xdr:row>80</xdr:row>
      <xdr:rowOff>146594</xdr:rowOff>
    </xdr:to>
    <xdr:cxnSp macro="">
      <xdr:nvCxnSpPr>
        <xdr:cNvPr id="429" name="直線コネクタ 428"/>
        <xdr:cNvCxnSpPr/>
      </xdr:nvCxnSpPr>
      <xdr:spPr>
        <a:xfrm>
          <a:off x="15671800" y="138168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51888</xdr:rowOff>
    </xdr:from>
    <xdr:to>
      <xdr:col>78</xdr:col>
      <xdr:colOff>69850</xdr:colOff>
      <xdr:row>80</xdr:row>
      <xdr:rowOff>100874</xdr:rowOff>
    </xdr:to>
    <xdr:cxnSp macro="">
      <xdr:nvCxnSpPr>
        <xdr:cNvPr id="432" name="直線コネクタ 431"/>
        <xdr:cNvCxnSpPr/>
      </xdr:nvCxnSpPr>
      <xdr:spPr>
        <a:xfrm>
          <a:off x="14782800" y="13767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51888</xdr:rowOff>
    </xdr:from>
    <xdr:to>
      <xdr:col>73</xdr:col>
      <xdr:colOff>180975</xdr:colOff>
      <xdr:row>80</xdr:row>
      <xdr:rowOff>97608</xdr:rowOff>
    </xdr:to>
    <xdr:cxnSp macro="">
      <xdr:nvCxnSpPr>
        <xdr:cNvPr id="435" name="直線コネクタ 434"/>
        <xdr:cNvCxnSpPr/>
      </xdr:nvCxnSpPr>
      <xdr:spPr>
        <a:xfrm flipV="1">
          <a:off x="13893800" y="13767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97608</xdr:rowOff>
    </xdr:from>
    <xdr:to>
      <xdr:col>69</xdr:col>
      <xdr:colOff>92075</xdr:colOff>
      <xdr:row>80</xdr:row>
      <xdr:rowOff>166188</xdr:rowOff>
    </xdr:to>
    <xdr:cxnSp macro="">
      <xdr:nvCxnSpPr>
        <xdr:cNvPr id="438" name="直線コネクタ 437"/>
        <xdr:cNvCxnSpPr/>
      </xdr:nvCxnSpPr>
      <xdr:spPr>
        <a:xfrm flipV="1">
          <a:off x="13004800" y="1381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95794</xdr:rowOff>
    </xdr:from>
    <xdr:to>
      <xdr:col>82</xdr:col>
      <xdr:colOff>158750</xdr:colOff>
      <xdr:row>81</xdr:row>
      <xdr:rowOff>25944</xdr:rowOff>
    </xdr:to>
    <xdr:sp macro="" textlink="">
      <xdr:nvSpPr>
        <xdr:cNvPr id="448" name="楕円 447"/>
        <xdr:cNvSpPr/>
      </xdr:nvSpPr>
      <xdr:spPr>
        <a:xfrm>
          <a:off x="16459200" y="138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67871</xdr:rowOff>
    </xdr:from>
    <xdr:ext cx="762000" cy="259045"/>
    <xdr:sp macro="" textlink="">
      <xdr:nvSpPr>
        <xdr:cNvPr id="449" name="公債費以外該当値テキスト"/>
        <xdr:cNvSpPr txBox="1"/>
      </xdr:nvSpPr>
      <xdr:spPr>
        <a:xfrm>
          <a:off x="165989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50074</xdr:rowOff>
    </xdr:from>
    <xdr:to>
      <xdr:col>78</xdr:col>
      <xdr:colOff>120650</xdr:colOff>
      <xdr:row>80</xdr:row>
      <xdr:rowOff>151674</xdr:rowOff>
    </xdr:to>
    <xdr:sp macro="" textlink="">
      <xdr:nvSpPr>
        <xdr:cNvPr id="450" name="楕円 449"/>
        <xdr:cNvSpPr/>
      </xdr:nvSpPr>
      <xdr:spPr>
        <a:xfrm>
          <a:off x="15621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136451</xdr:rowOff>
    </xdr:from>
    <xdr:ext cx="736600" cy="259045"/>
    <xdr:sp macro="" textlink="">
      <xdr:nvSpPr>
        <xdr:cNvPr id="451" name="テキスト ボックス 450"/>
        <xdr:cNvSpPr txBox="1"/>
      </xdr:nvSpPr>
      <xdr:spPr>
        <a:xfrm>
          <a:off x="15290800" y="1385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1088</xdr:rowOff>
    </xdr:from>
    <xdr:to>
      <xdr:col>74</xdr:col>
      <xdr:colOff>31750</xdr:colOff>
      <xdr:row>80</xdr:row>
      <xdr:rowOff>102688</xdr:rowOff>
    </xdr:to>
    <xdr:sp macro="" textlink="">
      <xdr:nvSpPr>
        <xdr:cNvPr id="452" name="楕円 451"/>
        <xdr:cNvSpPr/>
      </xdr:nvSpPr>
      <xdr:spPr>
        <a:xfrm>
          <a:off x="14732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87465</xdr:rowOff>
    </xdr:from>
    <xdr:ext cx="762000" cy="259045"/>
    <xdr:sp macro="" textlink="">
      <xdr:nvSpPr>
        <xdr:cNvPr id="453" name="テキスト ボックス 452"/>
        <xdr:cNvSpPr txBox="1"/>
      </xdr:nvSpPr>
      <xdr:spPr>
        <a:xfrm>
          <a:off x="14401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46808</xdr:rowOff>
    </xdr:from>
    <xdr:to>
      <xdr:col>69</xdr:col>
      <xdr:colOff>142875</xdr:colOff>
      <xdr:row>80</xdr:row>
      <xdr:rowOff>148408</xdr:rowOff>
    </xdr:to>
    <xdr:sp macro="" textlink="">
      <xdr:nvSpPr>
        <xdr:cNvPr id="454" name="楕円 453"/>
        <xdr:cNvSpPr/>
      </xdr:nvSpPr>
      <xdr:spPr>
        <a:xfrm>
          <a:off x="13843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133185</xdr:rowOff>
    </xdr:from>
    <xdr:ext cx="762000" cy="259045"/>
    <xdr:sp macro="" textlink="">
      <xdr:nvSpPr>
        <xdr:cNvPr id="455" name="テキスト ボックス 454"/>
        <xdr:cNvSpPr txBox="1"/>
      </xdr:nvSpPr>
      <xdr:spPr>
        <a:xfrm>
          <a:off x="13512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115388</xdr:rowOff>
    </xdr:from>
    <xdr:to>
      <xdr:col>65</xdr:col>
      <xdr:colOff>53975</xdr:colOff>
      <xdr:row>81</xdr:row>
      <xdr:rowOff>45538</xdr:rowOff>
    </xdr:to>
    <xdr:sp macro="" textlink="">
      <xdr:nvSpPr>
        <xdr:cNvPr id="456" name="楕円 455"/>
        <xdr:cNvSpPr/>
      </xdr:nvSpPr>
      <xdr:spPr>
        <a:xfrm>
          <a:off x="129540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30315</xdr:rowOff>
    </xdr:from>
    <xdr:ext cx="762000" cy="259045"/>
    <xdr:sp macro="" textlink="">
      <xdr:nvSpPr>
        <xdr:cNvPr id="457" name="テキスト ボックス 456"/>
        <xdr:cNvSpPr txBox="1"/>
      </xdr:nvSpPr>
      <xdr:spPr>
        <a:xfrm>
          <a:off x="12623800" y="139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141615</xdr:rowOff>
    </xdr:from>
    <xdr:to>
      <xdr:col>29</xdr:col>
      <xdr:colOff>127000</xdr:colOff>
      <xdr:row>16</xdr:row>
      <xdr:rowOff>6631</xdr:rowOff>
    </xdr:to>
    <xdr:cxnSp macro="">
      <xdr:nvCxnSpPr>
        <xdr:cNvPr id="48" name="直線コネクタ 47"/>
        <xdr:cNvCxnSpPr/>
      </xdr:nvCxnSpPr>
      <xdr:spPr bwMode="auto">
        <a:xfrm flipV="1">
          <a:off x="5003800" y="2760990"/>
          <a:ext cx="647700" cy="3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6631</xdr:rowOff>
    </xdr:from>
    <xdr:to>
      <xdr:col>26</xdr:col>
      <xdr:colOff>50800</xdr:colOff>
      <xdr:row>16</xdr:row>
      <xdr:rowOff>45896</xdr:rowOff>
    </xdr:to>
    <xdr:cxnSp macro="">
      <xdr:nvCxnSpPr>
        <xdr:cNvPr id="51" name="直線コネクタ 50"/>
        <xdr:cNvCxnSpPr/>
      </xdr:nvCxnSpPr>
      <xdr:spPr bwMode="auto">
        <a:xfrm flipV="1">
          <a:off x="4305300" y="2797456"/>
          <a:ext cx="698500" cy="39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45896</xdr:rowOff>
    </xdr:from>
    <xdr:to>
      <xdr:col>22</xdr:col>
      <xdr:colOff>114300</xdr:colOff>
      <xdr:row>16</xdr:row>
      <xdr:rowOff>93033</xdr:rowOff>
    </xdr:to>
    <xdr:cxnSp macro="">
      <xdr:nvCxnSpPr>
        <xdr:cNvPr id="54" name="直線コネクタ 53"/>
        <xdr:cNvCxnSpPr/>
      </xdr:nvCxnSpPr>
      <xdr:spPr bwMode="auto">
        <a:xfrm flipV="1">
          <a:off x="3606800" y="2836721"/>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93033</xdr:rowOff>
    </xdr:from>
    <xdr:to>
      <xdr:col>18</xdr:col>
      <xdr:colOff>177800</xdr:colOff>
      <xdr:row>16</xdr:row>
      <xdr:rowOff>114247</xdr:rowOff>
    </xdr:to>
    <xdr:cxnSp macro="">
      <xdr:nvCxnSpPr>
        <xdr:cNvPr id="57" name="直線コネクタ 56"/>
        <xdr:cNvCxnSpPr/>
      </xdr:nvCxnSpPr>
      <xdr:spPr bwMode="auto">
        <a:xfrm flipV="1">
          <a:off x="2908300" y="2883858"/>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126845</xdr:rowOff>
    </xdr:from>
    <xdr:ext cx="762000" cy="259045"/>
    <xdr:sp macro="" textlink="">
      <xdr:nvSpPr>
        <xdr:cNvPr id="61" name="テキスト ボックス 60"/>
        <xdr:cNvSpPr txBox="1"/>
      </xdr:nvSpPr>
      <xdr:spPr>
        <a:xfrm>
          <a:off x="2527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90815</xdr:rowOff>
    </xdr:from>
    <xdr:to>
      <xdr:col>29</xdr:col>
      <xdr:colOff>177800</xdr:colOff>
      <xdr:row>16</xdr:row>
      <xdr:rowOff>20965</xdr:rowOff>
    </xdr:to>
    <xdr:sp macro="" textlink="">
      <xdr:nvSpPr>
        <xdr:cNvPr id="67" name="楕円 66"/>
        <xdr:cNvSpPr/>
      </xdr:nvSpPr>
      <xdr:spPr bwMode="auto">
        <a:xfrm>
          <a:off x="5600700" y="271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107342</xdr:rowOff>
    </xdr:from>
    <xdr:ext cx="762000" cy="259045"/>
    <xdr:sp macro="" textlink="">
      <xdr:nvSpPr>
        <xdr:cNvPr id="68" name="人口1人当たり決算額の推移該当値テキスト130"/>
        <xdr:cNvSpPr txBox="1"/>
      </xdr:nvSpPr>
      <xdr:spPr>
        <a:xfrm>
          <a:off x="5740400" y="25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127281</xdr:rowOff>
    </xdr:from>
    <xdr:to>
      <xdr:col>26</xdr:col>
      <xdr:colOff>101600</xdr:colOff>
      <xdr:row>16</xdr:row>
      <xdr:rowOff>57431</xdr:rowOff>
    </xdr:to>
    <xdr:sp macro="" textlink="">
      <xdr:nvSpPr>
        <xdr:cNvPr id="69" name="楕円 68"/>
        <xdr:cNvSpPr/>
      </xdr:nvSpPr>
      <xdr:spPr bwMode="auto">
        <a:xfrm>
          <a:off x="4953000" y="274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67608</xdr:rowOff>
    </xdr:from>
    <xdr:ext cx="736600" cy="259045"/>
    <xdr:sp macro="" textlink="">
      <xdr:nvSpPr>
        <xdr:cNvPr id="70" name="テキスト ボックス 69"/>
        <xdr:cNvSpPr txBox="1"/>
      </xdr:nvSpPr>
      <xdr:spPr>
        <a:xfrm>
          <a:off x="4622800" y="251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166546</xdr:rowOff>
    </xdr:from>
    <xdr:to>
      <xdr:col>22</xdr:col>
      <xdr:colOff>165100</xdr:colOff>
      <xdr:row>16</xdr:row>
      <xdr:rowOff>96696</xdr:rowOff>
    </xdr:to>
    <xdr:sp macro="" textlink="">
      <xdr:nvSpPr>
        <xdr:cNvPr id="71" name="楕円 70"/>
        <xdr:cNvSpPr/>
      </xdr:nvSpPr>
      <xdr:spPr bwMode="auto">
        <a:xfrm>
          <a:off x="4254500" y="278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106873</xdr:rowOff>
    </xdr:from>
    <xdr:ext cx="762000" cy="259045"/>
    <xdr:sp macro="" textlink="">
      <xdr:nvSpPr>
        <xdr:cNvPr id="72" name="テキスト ボックス 71"/>
        <xdr:cNvSpPr txBox="1"/>
      </xdr:nvSpPr>
      <xdr:spPr>
        <a:xfrm>
          <a:off x="3924300" y="255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42233</xdr:rowOff>
    </xdr:from>
    <xdr:to>
      <xdr:col>19</xdr:col>
      <xdr:colOff>38100</xdr:colOff>
      <xdr:row>16</xdr:row>
      <xdr:rowOff>143833</xdr:rowOff>
    </xdr:to>
    <xdr:sp macro="" textlink="">
      <xdr:nvSpPr>
        <xdr:cNvPr id="73" name="楕円 72"/>
        <xdr:cNvSpPr/>
      </xdr:nvSpPr>
      <xdr:spPr bwMode="auto">
        <a:xfrm>
          <a:off x="3556000" y="283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154010</xdr:rowOff>
    </xdr:from>
    <xdr:ext cx="762000" cy="259045"/>
    <xdr:sp macro="" textlink="">
      <xdr:nvSpPr>
        <xdr:cNvPr id="74" name="テキスト ボックス 73"/>
        <xdr:cNvSpPr txBox="1"/>
      </xdr:nvSpPr>
      <xdr:spPr>
        <a:xfrm>
          <a:off x="3225800" y="260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63447</xdr:rowOff>
    </xdr:from>
    <xdr:to>
      <xdr:col>15</xdr:col>
      <xdr:colOff>101600</xdr:colOff>
      <xdr:row>16</xdr:row>
      <xdr:rowOff>165047</xdr:rowOff>
    </xdr:to>
    <xdr:sp macro="" textlink="">
      <xdr:nvSpPr>
        <xdr:cNvPr id="75" name="楕円 74"/>
        <xdr:cNvSpPr/>
      </xdr:nvSpPr>
      <xdr:spPr bwMode="auto">
        <a:xfrm>
          <a:off x="2857500" y="285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3774</xdr:rowOff>
    </xdr:from>
    <xdr:ext cx="762000" cy="259045"/>
    <xdr:sp macro="" textlink="">
      <xdr:nvSpPr>
        <xdr:cNvPr id="76" name="テキスト ボックス 75"/>
        <xdr:cNvSpPr txBox="1"/>
      </xdr:nvSpPr>
      <xdr:spPr>
        <a:xfrm>
          <a:off x="2527300" y="26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332759</xdr:rowOff>
    </xdr:from>
    <xdr:to>
      <xdr:col>29</xdr:col>
      <xdr:colOff>127000</xdr:colOff>
      <xdr:row>36</xdr:row>
      <xdr:rowOff>31712</xdr:rowOff>
    </xdr:to>
    <xdr:cxnSp macro="">
      <xdr:nvCxnSpPr>
        <xdr:cNvPr id="110" name="直線コネクタ 109"/>
        <xdr:cNvCxnSpPr/>
      </xdr:nvCxnSpPr>
      <xdr:spPr bwMode="auto">
        <a:xfrm>
          <a:off x="5003800" y="6943109"/>
          <a:ext cx="6477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332759</xdr:rowOff>
    </xdr:from>
    <xdr:to>
      <xdr:col>26</xdr:col>
      <xdr:colOff>50800</xdr:colOff>
      <xdr:row>36</xdr:row>
      <xdr:rowOff>14472</xdr:rowOff>
    </xdr:to>
    <xdr:cxnSp macro="">
      <xdr:nvCxnSpPr>
        <xdr:cNvPr id="113" name="直線コネクタ 112"/>
        <xdr:cNvCxnSpPr/>
      </xdr:nvCxnSpPr>
      <xdr:spPr bwMode="auto">
        <a:xfrm flipV="1">
          <a:off x="4305300" y="6943109"/>
          <a:ext cx="6985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8528</xdr:rowOff>
    </xdr:from>
    <xdr:to>
      <xdr:col>22</xdr:col>
      <xdr:colOff>114300</xdr:colOff>
      <xdr:row>36</xdr:row>
      <xdr:rowOff>14472</xdr:rowOff>
    </xdr:to>
    <xdr:cxnSp macro="">
      <xdr:nvCxnSpPr>
        <xdr:cNvPr id="116" name="直線コネクタ 115"/>
        <xdr:cNvCxnSpPr/>
      </xdr:nvCxnSpPr>
      <xdr:spPr bwMode="auto">
        <a:xfrm>
          <a:off x="3606800" y="6961778"/>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306794</xdr:rowOff>
    </xdr:from>
    <xdr:to>
      <xdr:col>18</xdr:col>
      <xdr:colOff>177800</xdr:colOff>
      <xdr:row>36</xdr:row>
      <xdr:rowOff>8528</xdr:rowOff>
    </xdr:to>
    <xdr:cxnSp macro="">
      <xdr:nvCxnSpPr>
        <xdr:cNvPr id="119" name="直線コネクタ 118"/>
        <xdr:cNvCxnSpPr/>
      </xdr:nvCxnSpPr>
      <xdr:spPr bwMode="auto">
        <a:xfrm>
          <a:off x="2908300" y="6917144"/>
          <a:ext cx="698500" cy="4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2" name="フローチャート: 判断 121"/>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3" name="テキスト ボックス 122"/>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323812</xdr:rowOff>
    </xdr:from>
    <xdr:to>
      <xdr:col>29</xdr:col>
      <xdr:colOff>177800</xdr:colOff>
      <xdr:row>36</xdr:row>
      <xdr:rowOff>82512</xdr:rowOff>
    </xdr:to>
    <xdr:sp macro="" textlink="">
      <xdr:nvSpPr>
        <xdr:cNvPr id="129" name="楕円 128"/>
        <xdr:cNvSpPr/>
      </xdr:nvSpPr>
      <xdr:spPr bwMode="auto">
        <a:xfrm>
          <a:off x="5600700" y="693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295889</xdr:rowOff>
    </xdr:from>
    <xdr:ext cx="762000" cy="259045"/>
    <xdr:sp macro="" textlink="">
      <xdr:nvSpPr>
        <xdr:cNvPr id="130" name="人口1人当たり決算額の推移該当値テキスト445"/>
        <xdr:cNvSpPr txBox="1"/>
      </xdr:nvSpPr>
      <xdr:spPr>
        <a:xfrm>
          <a:off x="5740400" y="69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281959</xdr:rowOff>
    </xdr:from>
    <xdr:to>
      <xdr:col>26</xdr:col>
      <xdr:colOff>101600</xdr:colOff>
      <xdr:row>36</xdr:row>
      <xdr:rowOff>40659</xdr:rowOff>
    </xdr:to>
    <xdr:sp macro="" textlink="">
      <xdr:nvSpPr>
        <xdr:cNvPr id="131" name="楕円 130"/>
        <xdr:cNvSpPr/>
      </xdr:nvSpPr>
      <xdr:spPr bwMode="auto">
        <a:xfrm>
          <a:off x="4953000" y="68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50836</xdr:rowOff>
    </xdr:from>
    <xdr:ext cx="736600" cy="259045"/>
    <xdr:sp macro="" textlink="">
      <xdr:nvSpPr>
        <xdr:cNvPr id="132" name="テキスト ボックス 131"/>
        <xdr:cNvSpPr txBox="1"/>
      </xdr:nvSpPr>
      <xdr:spPr>
        <a:xfrm>
          <a:off x="4622800" y="666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306572</xdr:rowOff>
    </xdr:from>
    <xdr:to>
      <xdr:col>22</xdr:col>
      <xdr:colOff>165100</xdr:colOff>
      <xdr:row>36</xdr:row>
      <xdr:rowOff>65272</xdr:rowOff>
    </xdr:to>
    <xdr:sp macro="" textlink="">
      <xdr:nvSpPr>
        <xdr:cNvPr id="133" name="楕円 132"/>
        <xdr:cNvSpPr/>
      </xdr:nvSpPr>
      <xdr:spPr bwMode="auto">
        <a:xfrm>
          <a:off x="4254500" y="691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75449</xdr:rowOff>
    </xdr:from>
    <xdr:ext cx="762000" cy="259045"/>
    <xdr:sp macro="" textlink="">
      <xdr:nvSpPr>
        <xdr:cNvPr id="134" name="テキスト ボックス 133"/>
        <xdr:cNvSpPr txBox="1"/>
      </xdr:nvSpPr>
      <xdr:spPr>
        <a:xfrm>
          <a:off x="3924300" y="668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300628</xdr:rowOff>
    </xdr:from>
    <xdr:to>
      <xdr:col>19</xdr:col>
      <xdr:colOff>38100</xdr:colOff>
      <xdr:row>36</xdr:row>
      <xdr:rowOff>59328</xdr:rowOff>
    </xdr:to>
    <xdr:sp macro="" textlink="">
      <xdr:nvSpPr>
        <xdr:cNvPr id="135" name="楕円 134"/>
        <xdr:cNvSpPr/>
      </xdr:nvSpPr>
      <xdr:spPr bwMode="auto">
        <a:xfrm>
          <a:off x="3556000" y="69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69505</xdr:rowOff>
    </xdr:from>
    <xdr:ext cx="762000" cy="259045"/>
    <xdr:sp macro="" textlink="">
      <xdr:nvSpPr>
        <xdr:cNvPr id="136" name="テキスト ボックス 135"/>
        <xdr:cNvSpPr txBox="1"/>
      </xdr:nvSpPr>
      <xdr:spPr>
        <a:xfrm>
          <a:off x="3225800" y="667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255994</xdr:rowOff>
    </xdr:from>
    <xdr:to>
      <xdr:col>15</xdr:col>
      <xdr:colOff>101600</xdr:colOff>
      <xdr:row>36</xdr:row>
      <xdr:rowOff>14694</xdr:rowOff>
    </xdr:to>
    <xdr:sp macro="" textlink="">
      <xdr:nvSpPr>
        <xdr:cNvPr id="137" name="楕円 136"/>
        <xdr:cNvSpPr/>
      </xdr:nvSpPr>
      <xdr:spPr bwMode="auto">
        <a:xfrm>
          <a:off x="2857500" y="686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24871</xdr:rowOff>
    </xdr:from>
    <xdr:ext cx="762000" cy="259045"/>
    <xdr:sp macro="" textlink="">
      <xdr:nvSpPr>
        <xdr:cNvPr id="138" name="テキスト ボックス 137"/>
        <xdr:cNvSpPr txBox="1"/>
      </xdr:nvSpPr>
      <xdr:spPr>
        <a:xfrm>
          <a:off x="2527300" y="66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9,579
9,523
152.35
9,636,187
9,022,016
522,272
3,838,301
5,502,654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xdr:rowOff>
    </xdr:from>
    <xdr:to>
      <xdr:col>24</xdr:col>
      <xdr:colOff>63500</xdr:colOff>
      <xdr:row>35</xdr:row>
      <xdr:rowOff>18664</xdr:rowOff>
    </xdr:to>
    <xdr:cxnSp macro="">
      <xdr:nvCxnSpPr>
        <xdr:cNvPr id="61" name="直線コネクタ 60"/>
        <xdr:cNvCxnSpPr/>
      </xdr:nvCxnSpPr>
      <xdr:spPr>
        <a:xfrm>
          <a:off x="3797300" y="6010910"/>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xdr:rowOff>
    </xdr:from>
    <xdr:to>
      <xdr:col>19</xdr:col>
      <xdr:colOff>177800</xdr:colOff>
      <xdr:row>35</xdr:row>
      <xdr:rowOff>59583</xdr:rowOff>
    </xdr:to>
    <xdr:cxnSp macro="">
      <xdr:nvCxnSpPr>
        <xdr:cNvPr id="64" name="直線コネクタ 63"/>
        <xdr:cNvCxnSpPr/>
      </xdr:nvCxnSpPr>
      <xdr:spPr>
        <a:xfrm flipV="1">
          <a:off x="2908300" y="6010910"/>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59583</xdr:rowOff>
    </xdr:from>
    <xdr:to>
      <xdr:col>15</xdr:col>
      <xdr:colOff>50800</xdr:colOff>
      <xdr:row>35</xdr:row>
      <xdr:rowOff>88852</xdr:rowOff>
    </xdr:to>
    <xdr:cxnSp macro="">
      <xdr:nvCxnSpPr>
        <xdr:cNvPr id="67" name="直線コネクタ 66"/>
        <xdr:cNvCxnSpPr/>
      </xdr:nvCxnSpPr>
      <xdr:spPr>
        <a:xfrm flipV="1">
          <a:off x="2019300" y="6060333"/>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88852</xdr:rowOff>
    </xdr:from>
    <xdr:to>
      <xdr:col>10</xdr:col>
      <xdr:colOff>114300</xdr:colOff>
      <xdr:row>35</xdr:row>
      <xdr:rowOff>119065</xdr:rowOff>
    </xdr:to>
    <xdr:cxnSp macro="">
      <xdr:nvCxnSpPr>
        <xdr:cNvPr id="70" name="直線コネクタ 69"/>
        <xdr:cNvCxnSpPr/>
      </xdr:nvCxnSpPr>
      <xdr:spPr>
        <a:xfrm flipV="1">
          <a:off x="1130300" y="6089602"/>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139314</xdr:rowOff>
    </xdr:from>
    <xdr:to>
      <xdr:col>24</xdr:col>
      <xdr:colOff>114300</xdr:colOff>
      <xdr:row>35</xdr:row>
      <xdr:rowOff>69464</xdr:rowOff>
    </xdr:to>
    <xdr:sp macro="" textlink="">
      <xdr:nvSpPr>
        <xdr:cNvPr id="80" name="楕円 79"/>
        <xdr:cNvSpPr/>
      </xdr:nvSpPr>
      <xdr:spPr>
        <a:xfrm>
          <a:off x="4584700" y="59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162191</xdr:rowOff>
    </xdr:from>
    <xdr:ext cx="599010" cy="259045"/>
    <xdr:sp macro="" textlink="">
      <xdr:nvSpPr>
        <xdr:cNvPr id="81" name="人件費該当値テキスト"/>
        <xdr:cNvSpPr txBox="1"/>
      </xdr:nvSpPr>
      <xdr:spPr>
        <a:xfrm>
          <a:off x="4686300" y="582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130810</xdr:rowOff>
    </xdr:from>
    <xdr:to>
      <xdr:col>20</xdr:col>
      <xdr:colOff>38100</xdr:colOff>
      <xdr:row>35</xdr:row>
      <xdr:rowOff>60960</xdr:rowOff>
    </xdr:to>
    <xdr:sp macro="" textlink="">
      <xdr:nvSpPr>
        <xdr:cNvPr id="82" name="楕円 81"/>
        <xdr:cNvSpPr/>
      </xdr:nvSpPr>
      <xdr:spPr>
        <a:xfrm>
          <a:off x="374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77487</xdr:rowOff>
    </xdr:from>
    <xdr:ext cx="599010" cy="259045"/>
    <xdr:sp macro="" textlink="">
      <xdr:nvSpPr>
        <xdr:cNvPr id="83" name="テキスト ボックス 82"/>
        <xdr:cNvSpPr txBox="1"/>
      </xdr:nvSpPr>
      <xdr:spPr>
        <a:xfrm>
          <a:off x="3497795" y="57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8783</xdr:rowOff>
    </xdr:from>
    <xdr:to>
      <xdr:col>15</xdr:col>
      <xdr:colOff>101600</xdr:colOff>
      <xdr:row>35</xdr:row>
      <xdr:rowOff>110383</xdr:rowOff>
    </xdr:to>
    <xdr:sp macro="" textlink="">
      <xdr:nvSpPr>
        <xdr:cNvPr id="84" name="楕円 83"/>
        <xdr:cNvSpPr/>
      </xdr:nvSpPr>
      <xdr:spPr>
        <a:xfrm>
          <a:off x="2857500" y="60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126910</xdr:rowOff>
    </xdr:from>
    <xdr:ext cx="599010" cy="259045"/>
    <xdr:sp macro="" textlink="">
      <xdr:nvSpPr>
        <xdr:cNvPr id="85" name="テキスト ボックス 84"/>
        <xdr:cNvSpPr txBox="1"/>
      </xdr:nvSpPr>
      <xdr:spPr>
        <a:xfrm>
          <a:off x="2608795" y="578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38052</xdr:rowOff>
    </xdr:from>
    <xdr:to>
      <xdr:col>10</xdr:col>
      <xdr:colOff>165100</xdr:colOff>
      <xdr:row>35</xdr:row>
      <xdr:rowOff>139652</xdr:rowOff>
    </xdr:to>
    <xdr:sp macro="" textlink="">
      <xdr:nvSpPr>
        <xdr:cNvPr id="86" name="楕円 85"/>
        <xdr:cNvSpPr/>
      </xdr:nvSpPr>
      <xdr:spPr>
        <a:xfrm>
          <a:off x="1968500" y="6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156179</xdr:rowOff>
    </xdr:from>
    <xdr:ext cx="599010" cy="259045"/>
    <xdr:sp macro="" textlink="">
      <xdr:nvSpPr>
        <xdr:cNvPr id="87" name="テキスト ボックス 86"/>
        <xdr:cNvSpPr txBox="1"/>
      </xdr:nvSpPr>
      <xdr:spPr>
        <a:xfrm>
          <a:off x="1719795" y="581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68265</xdr:rowOff>
    </xdr:from>
    <xdr:to>
      <xdr:col>6</xdr:col>
      <xdr:colOff>38100</xdr:colOff>
      <xdr:row>35</xdr:row>
      <xdr:rowOff>169865</xdr:rowOff>
    </xdr:to>
    <xdr:sp macro="" textlink="">
      <xdr:nvSpPr>
        <xdr:cNvPr id="88" name="楕円 87"/>
        <xdr:cNvSpPr/>
      </xdr:nvSpPr>
      <xdr:spPr>
        <a:xfrm>
          <a:off x="1079500" y="60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14942</xdr:rowOff>
    </xdr:from>
    <xdr:ext cx="599010" cy="259045"/>
    <xdr:sp macro="" textlink="">
      <xdr:nvSpPr>
        <xdr:cNvPr id="89" name="テキスト ボックス 88"/>
        <xdr:cNvSpPr txBox="1"/>
      </xdr:nvSpPr>
      <xdr:spPr>
        <a:xfrm>
          <a:off x="830795" y="584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47067</xdr:rowOff>
    </xdr:from>
    <xdr:to>
      <xdr:col>24</xdr:col>
      <xdr:colOff>63500</xdr:colOff>
      <xdr:row>54</xdr:row>
      <xdr:rowOff>82541</xdr:rowOff>
    </xdr:to>
    <xdr:cxnSp macro="">
      <xdr:nvCxnSpPr>
        <xdr:cNvPr id="116" name="直線コネクタ 115"/>
        <xdr:cNvCxnSpPr/>
      </xdr:nvCxnSpPr>
      <xdr:spPr>
        <a:xfrm flipV="1">
          <a:off x="3797300" y="9305367"/>
          <a:ext cx="8382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82541</xdr:rowOff>
    </xdr:from>
    <xdr:to>
      <xdr:col>19</xdr:col>
      <xdr:colOff>177800</xdr:colOff>
      <xdr:row>54</xdr:row>
      <xdr:rowOff>163781</xdr:rowOff>
    </xdr:to>
    <xdr:cxnSp macro="">
      <xdr:nvCxnSpPr>
        <xdr:cNvPr id="119" name="直線コネクタ 118"/>
        <xdr:cNvCxnSpPr/>
      </xdr:nvCxnSpPr>
      <xdr:spPr>
        <a:xfrm flipV="1">
          <a:off x="2908300" y="9340841"/>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163781</xdr:rowOff>
    </xdr:from>
    <xdr:to>
      <xdr:col>15</xdr:col>
      <xdr:colOff>50800</xdr:colOff>
      <xdr:row>55</xdr:row>
      <xdr:rowOff>76003</xdr:rowOff>
    </xdr:to>
    <xdr:cxnSp macro="">
      <xdr:nvCxnSpPr>
        <xdr:cNvPr id="122" name="直線コネクタ 121"/>
        <xdr:cNvCxnSpPr/>
      </xdr:nvCxnSpPr>
      <xdr:spPr>
        <a:xfrm flipV="1">
          <a:off x="2019300" y="9422081"/>
          <a:ext cx="889000" cy="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76003</xdr:rowOff>
    </xdr:from>
    <xdr:to>
      <xdr:col>10</xdr:col>
      <xdr:colOff>114300</xdr:colOff>
      <xdr:row>55</xdr:row>
      <xdr:rowOff>132865</xdr:rowOff>
    </xdr:to>
    <xdr:cxnSp macro="">
      <xdr:nvCxnSpPr>
        <xdr:cNvPr id="125" name="直線コネクタ 124"/>
        <xdr:cNvCxnSpPr/>
      </xdr:nvCxnSpPr>
      <xdr:spPr>
        <a:xfrm flipV="1">
          <a:off x="1130300" y="9505753"/>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8" name="フローチャート: 判断 127"/>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9" name="テキスト ボックス 128"/>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167717</xdr:rowOff>
    </xdr:from>
    <xdr:to>
      <xdr:col>24</xdr:col>
      <xdr:colOff>114300</xdr:colOff>
      <xdr:row>54</xdr:row>
      <xdr:rowOff>97867</xdr:rowOff>
    </xdr:to>
    <xdr:sp macro="" textlink="">
      <xdr:nvSpPr>
        <xdr:cNvPr id="135" name="楕円 134"/>
        <xdr:cNvSpPr/>
      </xdr:nvSpPr>
      <xdr:spPr>
        <a:xfrm>
          <a:off x="4584700" y="92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19144</xdr:rowOff>
    </xdr:from>
    <xdr:ext cx="599010" cy="259045"/>
    <xdr:sp macro="" textlink="">
      <xdr:nvSpPr>
        <xdr:cNvPr id="136" name="物件費該当値テキスト"/>
        <xdr:cNvSpPr txBox="1"/>
      </xdr:nvSpPr>
      <xdr:spPr>
        <a:xfrm>
          <a:off x="4686300" y="910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31741</xdr:rowOff>
    </xdr:from>
    <xdr:to>
      <xdr:col>20</xdr:col>
      <xdr:colOff>38100</xdr:colOff>
      <xdr:row>54</xdr:row>
      <xdr:rowOff>133341</xdr:rowOff>
    </xdr:to>
    <xdr:sp macro="" textlink="">
      <xdr:nvSpPr>
        <xdr:cNvPr id="137" name="楕円 136"/>
        <xdr:cNvSpPr/>
      </xdr:nvSpPr>
      <xdr:spPr>
        <a:xfrm>
          <a:off x="3746500" y="92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149868</xdr:rowOff>
    </xdr:from>
    <xdr:ext cx="599010" cy="259045"/>
    <xdr:sp macro="" textlink="">
      <xdr:nvSpPr>
        <xdr:cNvPr id="138" name="テキスト ボックス 137"/>
        <xdr:cNvSpPr txBox="1"/>
      </xdr:nvSpPr>
      <xdr:spPr>
        <a:xfrm>
          <a:off x="3497795" y="90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112981</xdr:rowOff>
    </xdr:from>
    <xdr:to>
      <xdr:col>15</xdr:col>
      <xdr:colOff>101600</xdr:colOff>
      <xdr:row>55</xdr:row>
      <xdr:rowOff>43131</xdr:rowOff>
    </xdr:to>
    <xdr:sp macro="" textlink="">
      <xdr:nvSpPr>
        <xdr:cNvPr id="139" name="楕円 138"/>
        <xdr:cNvSpPr/>
      </xdr:nvSpPr>
      <xdr:spPr>
        <a:xfrm>
          <a:off x="2857500" y="93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59658</xdr:rowOff>
    </xdr:from>
    <xdr:ext cx="599010" cy="259045"/>
    <xdr:sp macro="" textlink="">
      <xdr:nvSpPr>
        <xdr:cNvPr id="140" name="テキスト ボックス 139"/>
        <xdr:cNvSpPr txBox="1"/>
      </xdr:nvSpPr>
      <xdr:spPr>
        <a:xfrm>
          <a:off x="2608795" y="914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25203</xdr:rowOff>
    </xdr:from>
    <xdr:to>
      <xdr:col>10</xdr:col>
      <xdr:colOff>165100</xdr:colOff>
      <xdr:row>55</xdr:row>
      <xdr:rowOff>126803</xdr:rowOff>
    </xdr:to>
    <xdr:sp macro="" textlink="">
      <xdr:nvSpPr>
        <xdr:cNvPr id="141" name="楕円 140"/>
        <xdr:cNvSpPr/>
      </xdr:nvSpPr>
      <xdr:spPr>
        <a:xfrm>
          <a:off x="1968500" y="9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143330</xdr:rowOff>
    </xdr:from>
    <xdr:ext cx="599010" cy="259045"/>
    <xdr:sp macro="" textlink="">
      <xdr:nvSpPr>
        <xdr:cNvPr id="142" name="テキスト ボックス 141"/>
        <xdr:cNvSpPr txBox="1"/>
      </xdr:nvSpPr>
      <xdr:spPr>
        <a:xfrm>
          <a:off x="1719795" y="92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82065</xdr:rowOff>
    </xdr:from>
    <xdr:to>
      <xdr:col>6</xdr:col>
      <xdr:colOff>38100</xdr:colOff>
      <xdr:row>56</xdr:row>
      <xdr:rowOff>12215</xdr:rowOff>
    </xdr:to>
    <xdr:sp macro="" textlink="">
      <xdr:nvSpPr>
        <xdr:cNvPr id="143" name="楕円 142"/>
        <xdr:cNvSpPr/>
      </xdr:nvSpPr>
      <xdr:spPr>
        <a:xfrm>
          <a:off x="1079500" y="95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28742</xdr:rowOff>
    </xdr:from>
    <xdr:ext cx="599010" cy="259045"/>
    <xdr:sp macro="" textlink="">
      <xdr:nvSpPr>
        <xdr:cNvPr id="144" name="テキスト ボックス 143"/>
        <xdr:cNvSpPr txBox="1"/>
      </xdr:nvSpPr>
      <xdr:spPr>
        <a:xfrm>
          <a:off x="830795" y="92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40717</xdr:rowOff>
    </xdr:from>
    <xdr:to>
      <xdr:col>24</xdr:col>
      <xdr:colOff>63500</xdr:colOff>
      <xdr:row>77</xdr:row>
      <xdr:rowOff>106462</xdr:rowOff>
    </xdr:to>
    <xdr:cxnSp macro="">
      <xdr:nvCxnSpPr>
        <xdr:cNvPr id="171" name="直線コネクタ 170"/>
        <xdr:cNvCxnSpPr/>
      </xdr:nvCxnSpPr>
      <xdr:spPr>
        <a:xfrm>
          <a:off x="3797300" y="13242367"/>
          <a:ext cx="8382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40717</xdr:rowOff>
    </xdr:from>
    <xdr:to>
      <xdr:col>19</xdr:col>
      <xdr:colOff>177800</xdr:colOff>
      <xdr:row>77</xdr:row>
      <xdr:rowOff>89613</xdr:rowOff>
    </xdr:to>
    <xdr:cxnSp macro="">
      <xdr:nvCxnSpPr>
        <xdr:cNvPr id="174" name="直線コネクタ 173"/>
        <xdr:cNvCxnSpPr/>
      </xdr:nvCxnSpPr>
      <xdr:spPr>
        <a:xfrm flipV="1">
          <a:off x="2908300" y="13242367"/>
          <a:ext cx="8890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89613</xdr:rowOff>
    </xdr:from>
    <xdr:to>
      <xdr:col>15</xdr:col>
      <xdr:colOff>50800</xdr:colOff>
      <xdr:row>78</xdr:row>
      <xdr:rowOff>15593</xdr:rowOff>
    </xdr:to>
    <xdr:cxnSp macro="">
      <xdr:nvCxnSpPr>
        <xdr:cNvPr id="177" name="直線コネクタ 176"/>
        <xdr:cNvCxnSpPr/>
      </xdr:nvCxnSpPr>
      <xdr:spPr>
        <a:xfrm flipV="1">
          <a:off x="2019300" y="13291263"/>
          <a:ext cx="889000" cy="9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116909</xdr:rowOff>
    </xdr:from>
    <xdr:to>
      <xdr:col>10</xdr:col>
      <xdr:colOff>114300</xdr:colOff>
      <xdr:row>78</xdr:row>
      <xdr:rowOff>15593</xdr:rowOff>
    </xdr:to>
    <xdr:cxnSp macro="">
      <xdr:nvCxnSpPr>
        <xdr:cNvPr id="180" name="直線コネクタ 179"/>
        <xdr:cNvCxnSpPr/>
      </xdr:nvCxnSpPr>
      <xdr:spPr>
        <a:xfrm>
          <a:off x="1130300" y="13318559"/>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3" name="フローチャート: 判断 182"/>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4" name="テキスト ボックス 183"/>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55662</xdr:rowOff>
    </xdr:from>
    <xdr:to>
      <xdr:col>24</xdr:col>
      <xdr:colOff>114300</xdr:colOff>
      <xdr:row>77</xdr:row>
      <xdr:rowOff>157262</xdr:rowOff>
    </xdr:to>
    <xdr:sp macro="" textlink="">
      <xdr:nvSpPr>
        <xdr:cNvPr id="190" name="楕円 189"/>
        <xdr:cNvSpPr/>
      </xdr:nvSpPr>
      <xdr:spPr>
        <a:xfrm>
          <a:off x="4584700" y="132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34089</xdr:rowOff>
    </xdr:from>
    <xdr:ext cx="469744" cy="259045"/>
    <xdr:sp macro="" textlink="">
      <xdr:nvSpPr>
        <xdr:cNvPr id="191" name="維持補修費該当値テキスト"/>
        <xdr:cNvSpPr txBox="1"/>
      </xdr:nvSpPr>
      <xdr:spPr>
        <a:xfrm>
          <a:off x="4686300" y="132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161367</xdr:rowOff>
    </xdr:from>
    <xdr:to>
      <xdr:col>20</xdr:col>
      <xdr:colOff>38100</xdr:colOff>
      <xdr:row>77</xdr:row>
      <xdr:rowOff>91517</xdr:rowOff>
    </xdr:to>
    <xdr:sp macro="" textlink="">
      <xdr:nvSpPr>
        <xdr:cNvPr id="192" name="楕円 191"/>
        <xdr:cNvSpPr/>
      </xdr:nvSpPr>
      <xdr:spPr>
        <a:xfrm>
          <a:off x="3746500" y="13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108043</xdr:rowOff>
    </xdr:from>
    <xdr:ext cx="534377" cy="259045"/>
    <xdr:sp macro="" textlink="">
      <xdr:nvSpPr>
        <xdr:cNvPr id="193" name="テキスト ボックス 192"/>
        <xdr:cNvSpPr txBox="1"/>
      </xdr:nvSpPr>
      <xdr:spPr>
        <a:xfrm>
          <a:off x="3530111" y="129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38813</xdr:rowOff>
    </xdr:from>
    <xdr:to>
      <xdr:col>15</xdr:col>
      <xdr:colOff>101600</xdr:colOff>
      <xdr:row>77</xdr:row>
      <xdr:rowOff>140413</xdr:rowOff>
    </xdr:to>
    <xdr:sp macro="" textlink="">
      <xdr:nvSpPr>
        <xdr:cNvPr id="194" name="楕円 193"/>
        <xdr:cNvSpPr/>
      </xdr:nvSpPr>
      <xdr:spPr>
        <a:xfrm>
          <a:off x="2857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156940</xdr:rowOff>
    </xdr:from>
    <xdr:ext cx="469744" cy="259045"/>
    <xdr:sp macro="" textlink="">
      <xdr:nvSpPr>
        <xdr:cNvPr id="195" name="テキスト ボックス 194"/>
        <xdr:cNvSpPr txBox="1"/>
      </xdr:nvSpPr>
      <xdr:spPr>
        <a:xfrm>
          <a:off x="2673428" y="1301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136243</xdr:rowOff>
    </xdr:from>
    <xdr:to>
      <xdr:col>10</xdr:col>
      <xdr:colOff>165100</xdr:colOff>
      <xdr:row>78</xdr:row>
      <xdr:rowOff>66393</xdr:rowOff>
    </xdr:to>
    <xdr:sp macro="" textlink="">
      <xdr:nvSpPr>
        <xdr:cNvPr id="196" name="楕円 195"/>
        <xdr:cNvSpPr/>
      </xdr:nvSpPr>
      <xdr:spPr>
        <a:xfrm>
          <a:off x="1968500" y="13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57520</xdr:rowOff>
    </xdr:from>
    <xdr:ext cx="469744" cy="259045"/>
    <xdr:sp macro="" textlink="">
      <xdr:nvSpPr>
        <xdr:cNvPr id="197" name="テキスト ボックス 196"/>
        <xdr:cNvSpPr txBox="1"/>
      </xdr:nvSpPr>
      <xdr:spPr>
        <a:xfrm>
          <a:off x="1784428" y="13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66109</xdr:rowOff>
    </xdr:from>
    <xdr:to>
      <xdr:col>6</xdr:col>
      <xdr:colOff>38100</xdr:colOff>
      <xdr:row>77</xdr:row>
      <xdr:rowOff>167709</xdr:rowOff>
    </xdr:to>
    <xdr:sp macro="" textlink="">
      <xdr:nvSpPr>
        <xdr:cNvPr id="198" name="楕円 197"/>
        <xdr:cNvSpPr/>
      </xdr:nvSpPr>
      <xdr:spPr>
        <a:xfrm>
          <a:off x="1079500" y="132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12786</xdr:rowOff>
    </xdr:from>
    <xdr:ext cx="469744" cy="259045"/>
    <xdr:sp macro="" textlink="">
      <xdr:nvSpPr>
        <xdr:cNvPr id="199" name="テキスト ボックス 198"/>
        <xdr:cNvSpPr txBox="1"/>
      </xdr:nvSpPr>
      <xdr:spPr>
        <a:xfrm>
          <a:off x="895428" y="1304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9251</xdr:rowOff>
    </xdr:from>
    <xdr:to>
      <xdr:col>24</xdr:col>
      <xdr:colOff>63500</xdr:colOff>
      <xdr:row>97</xdr:row>
      <xdr:rowOff>16125</xdr:rowOff>
    </xdr:to>
    <xdr:cxnSp macro="">
      <xdr:nvCxnSpPr>
        <xdr:cNvPr id="231" name="直線コネクタ 230"/>
        <xdr:cNvCxnSpPr/>
      </xdr:nvCxnSpPr>
      <xdr:spPr>
        <a:xfrm flipV="1">
          <a:off x="3797300" y="16639901"/>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16125</xdr:rowOff>
    </xdr:from>
    <xdr:to>
      <xdr:col>19</xdr:col>
      <xdr:colOff>177800</xdr:colOff>
      <xdr:row>97</xdr:row>
      <xdr:rowOff>23195</xdr:rowOff>
    </xdr:to>
    <xdr:cxnSp macro="">
      <xdr:nvCxnSpPr>
        <xdr:cNvPr id="234" name="直線コネクタ 233"/>
        <xdr:cNvCxnSpPr/>
      </xdr:nvCxnSpPr>
      <xdr:spPr>
        <a:xfrm flipV="1">
          <a:off x="2908300" y="16646775"/>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23195</xdr:rowOff>
    </xdr:from>
    <xdr:to>
      <xdr:col>15</xdr:col>
      <xdr:colOff>50800</xdr:colOff>
      <xdr:row>97</xdr:row>
      <xdr:rowOff>97082</xdr:rowOff>
    </xdr:to>
    <xdr:cxnSp macro="">
      <xdr:nvCxnSpPr>
        <xdr:cNvPr id="237" name="直線コネクタ 236"/>
        <xdr:cNvCxnSpPr/>
      </xdr:nvCxnSpPr>
      <xdr:spPr>
        <a:xfrm flipV="1">
          <a:off x="2019300" y="16653845"/>
          <a:ext cx="889000" cy="7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84444</xdr:rowOff>
    </xdr:from>
    <xdr:to>
      <xdr:col>10</xdr:col>
      <xdr:colOff>114300</xdr:colOff>
      <xdr:row>97</xdr:row>
      <xdr:rowOff>97082</xdr:rowOff>
    </xdr:to>
    <xdr:cxnSp macro="">
      <xdr:nvCxnSpPr>
        <xdr:cNvPr id="240" name="直線コネクタ 239"/>
        <xdr:cNvCxnSpPr/>
      </xdr:nvCxnSpPr>
      <xdr:spPr>
        <a:xfrm>
          <a:off x="1130300" y="1671509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55411</xdr:rowOff>
    </xdr:from>
    <xdr:to>
      <xdr:col>6</xdr:col>
      <xdr:colOff>38100</xdr:colOff>
      <xdr:row>97</xdr:row>
      <xdr:rowOff>157011</xdr:rowOff>
    </xdr:to>
    <xdr:sp macro="" textlink="">
      <xdr:nvSpPr>
        <xdr:cNvPr id="243" name="フローチャート: 判断 242"/>
        <xdr:cNvSpPr/>
      </xdr:nvSpPr>
      <xdr:spPr>
        <a:xfrm>
          <a:off x="1079500" y="1668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148138</xdr:rowOff>
    </xdr:from>
    <xdr:ext cx="534377" cy="259045"/>
    <xdr:sp macro="" textlink="">
      <xdr:nvSpPr>
        <xdr:cNvPr id="244" name="テキスト ボックス 243"/>
        <xdr:cNvSpPr txBox="1"/>
      </xdr:nvSpPr>
      <xdr:spPr>
        <a:xfrm>
          <a:off x="863111" y="16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129901</xdr:rowOff>
    </xdr:from>
    <xdr:to>
      <xdr:col>24</xdr:col>
      <xdr:colOff>114300</xdr:colOff>
      <xdr:row>97</xdr:row>
      <xdr:rowOff>60051</xdr:rowOff>
    </xdr:to>
    <xdr:sp macro="" textlink="">
      <xdr:nvSpPr>
        <xdr:cNvPr id="250" name="楕円 249"/>
        <xdr:cNvSpPr/>
      </xdr:nvSpPr>
      <xdr:spPr>
        <a:xfrm>
          <a:off x="4584700" y="165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108328</xdr:rowOff>
    </xdr:from>
    <xdr:ext cx="534377" cy="259045"/>
    <xdr:sp macro="" textlink="">
      <xdr:nvSpPr>
        <xdr:cNvPr id="251" name="扶助費該当値テキスト"/>
        <xdr:cNvSpPr txBox="1"/>
      </xdr:nvSpPr>
      <xdr:spPr>
        <a:xfrm>
          <a:off x="4686300" y="165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136775</xdr:rowOff>
    </xdr:from>
    <xdr:to>
      <xdr:col>20</xdr:col>
      <xdr:colOff>38100</xdr:colOff>
      <xdr:row>97</xdr:row>
      <xdr:rowOff>66925</xdr:rowOff>
    </xdr:to>
    <xdr:sp macro="" textlink="">
      <xdr:nvSpPr>
        <xdr:cNvPr id="252" name="楕円 251"/>
        <xdr:cNvSpPr/>
      </xdr:nvSpPr>
      <xdr:spPr>
        <a:xfrm>
          <a:off x="3746500" y="16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58052</xdr:rowOff>
    </xdr:from>
    <xdr:ext cx="534377" cy="259045"/>
    <xdr:sp macro="" textlink="">
      <xdr:nvSpPr>
        <xdr:cNvPr id="253" name="テキスト ボックス 252"/>
        <xdr:cNvSpPr txBox="1"/>
      </xdr:nvSpPr>
      <xdr:spPr>
        <a:xfrm>
          <a:off x="3530111" y="166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143845</xdr:rowOff>
    </xdr:from>
    <xdr:to>
      <xdr:col>15</xdr:col>
      <xdr:colOff>101600</xdr:colOff>
      <xdr:row>97</xdr:row>
      <xdr:rowOff>73995</xdr:rowOff>
    </xdr:to>
    <xdr:sp macro="" textlink="">
      <xdr:nvSpPr>
        <xdr:cNvPr id="254" name="楕円 253"/>
        <xdr:cNvSpPr/>
      </xdr:nvSpPr>
      <xdr:spPr>
        <a:xfrm>
          <a:off x="2857500" y="166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65122</xdr:rowOff>
    </xdr:from>
    <xdr:ext cx="534377" cy="259045"/>
    <xdr:sp macro="" textlink="">
      <xdr:nvSpPr>
        <xdr:cNvPr id="255" name="テキスト ボックス 254"/>
        <xdr:cNvSpPr txBox="1"/>
      </xdr:nvSpPr>
      <xdr:spPr>
        <a:xfrm>
          <a:off x="2641111" y="166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46282</xdr:rowOff>
    </xdr:from>
    <xdr:to>
      <xdr:col>10</xdr:col>
      <xdr:colOff>165100</xdr:colOff>
      <xdr:row>97</xdr:row>
      <xdr:rowOff>147882</xdr:rowOff>
    </xdr:to>
    <xdr:sp macro="" textlink="">
      <xdr:nvSpPr>
        <xdr:cNvPr id="256" name="楕円 255"/>
        <xdr:cNvSpPr/>
      </xdr:nvSpPr>
      <xdr:spPr>
        <a:xfrm>
          <a:off x="1968500" y="166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164409</xdr:rowOff>
    </xdr:from>
    <xdr:ext cx="534377" cy="259045"/>
    <xdr:sp macro="" textlink="">
      <xdr:nvSpPr>
        <xdr:cNvPr id="257" name="テキスト ボックス 256"/>
        <xdr:cNvSpPr txBox="1"/>
      </xdr:nvSpPr>
      <xdr:spPr>
        <a:xfrm>
          <a:off x="1752111" y="164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33644</xdr:rowOff>
    </xdr:from>
    <xdr:to>
      <xdr:col>6</xdr:col>
      <xdr:colOff>38100</xdr:colOff>
      <xdr:row>97</xdr:row>
      <xdr:rowOff>135244</xdr:rowOff>
    </xdr:to>
    <xdr:sp macro="" textlink="">
      <xdr:nvSpPr>
        <xdr:cNvPr id="258" name="楕円 257"/>
        <xdr:cNvSpPr/>
      </xdr:nvSpPr>
      <xdr:spPr>
        <a:xfrm>
          <a:off x="1079500" y="166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151771</xdr:rowOff>
    </xdr:from>
    <xdr:ext cx="534377" cy="259045"/>
    <xdr:sp macro="" textlink="">
      <xdr:nvSpPr>
        <xdr:cNvPr id="259" name="テキスト ボックス 258"/>
        <xdr:cNvSpPr txBox="1"/>
      </xdr:nvSpPr>
      <xdr:spPr>
        <a:xfrm>
          <a:off x="863111" y="164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67779</xdr:rowOff>
    </xdr:from>
    <xdr:to>
      <xdr:col>55</xdr:col>
      <xdr:colOff>0</xdr:colOff>
      <xdr:row>36</xdr:row>
      <xdr:rowOff>80135</xdr:rowOff>
    </xdr:to>
    <xdr:cxnSp macro="">
      <xdr:nvCxnSpPr>
        <xdr:cNvPr id="288" name="直線コネクタ 287"/>
        <xdr:cNvCxnSpPr/>
      </xdr:nvCxnSpPr>
      <xdr:spPr>
        <a:xfrm flipV="1">
          <a:off x="9639300" y="6239979"/>
          <a:ext cx="8382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63267</xdr:rowOff>
    </xdr:from>
    <xdr:to>
      <xdr:col>50</xdr:col>
      <xdr:colOff>114300</xdr:colOff>
      <xdr:row>36</xdr:row>
      <xdr:rowOff>80135</xdr:rowOff>
    </xdr:to>
    <xdr:cxnSp macro="">
      <xdr:nvCxnSpPr>
        <xdr:cNvPr id="291" name="直線コネクタ 290"/>
        <xdr:cNvCxnSpPr/>
      </xdr:nvCxnSpPr>
      <xdr:spPr>
        <a:xfrm>
          <a:off x="8750300" y="6235467"/>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63267</xdr:rowOff>
    </xdr:from>
    <xdr:to>
      <xdr:col>45</xdr:col>
      <xdr:colOff>177800</xdr:colOff>
      <xdr:row>36</xdr:row>
      <xdr:rowOff>70865</xdr:rowOff>
    </xdr:to>
    <xdr:cxnSp macro="">
      <xdr:nvCxnSpPr>
        <xdr:cNvPr id="294" name="直線コネクタ 293"/>
        <xdr:cNvCxnSpPr/>
      </xdr:nvCxnSpPr>
      <xdr:spPr>
        <a:xfrm flipV="1">
          <a:off x="7861300" y="6235467"/>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70865</xdr:rowOff>
    </xdr:from>
    <xdr:to>
      <xdr:col>41</xdr:col>
      <xdr:colOff>50800</xdr:colOff>
      <xdr:row>36</xdr:row>
      <xdr:rowOff>109422</xdr:rowOff>
    </xdr:to>
    <xdr:cxnSp macro="">
      <xdr:nvCxnSpPr>
        <xdr:cNvPr id="297" name="直線コネクタ 296"/>
        <xdr:cNvCxnSpPr/>
      </xdr:nvCxnSpPr>
      <xdr:spPr>
        <a:xfrm flipV="1">
          <a:off x="6972300" y="6243065"/>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0" name="フローチャート: 判断 299"/>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158386</xdr:rowOff>
    </xdr:from>
    <xdr:ext cx="534377" cy="259045"/>
    <xdr:sp macro="" textlink="">
      <xdr:nvSpPr>
        <xdr:cNvPr id="301" name="テキスト ボックス 300"/>
        <xdr:cNvSpPr txBox="1"/>
      </xdr:nvSpPr>
      <xdr:spPr>
        <a:xfrm>
          <a:off x="6705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16979</xdr:rowOff>
    </xdr:from>
    <xdr:to>
      <xdr:col>55</xdr:col>
      <xdr:colOff>50800</xdr:colOff>
      <xdr:row>36</xdr:row>
      <xdr:rowOff>118579</xdr:rowOff>
    </xdr:to>
    <xdr:sp macro="" textlink="">
      <xdr:nvSpPr>
        <xdr:cNvPr id="307" name="楕円 306"/>
        <xdr:cNvSpPr/>
      </xdr:nvSpPr>
      <xdr:spPr>
        <a:xfrm>
          <a:off x="10426700" y="61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39856</xdr:rowOff>
    </xdr:from>
    <xdr:ext cx="599010" cy="259045"/>
    <xdr:sp macro="" textlink="">
      <xdr:nvSpPr>
        <xdr:cNvPr id="308" name="補助費等該当値テキスト"/>
        <xdr:cNvSpPr txBox="1"/>
      </xdr:nvSpPr>
      <xdr:spPr>
        <a:xfrm>
          <a:off x="10528300" y="604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29335</xdr:rowOff>
    </xdr:from>
    <xdr:to>
      <xdr:col>50</xdr:col>
      <xdr:colOff>165100</xdr:colOff>
      <xdr:row>36</xdr:row>
      <xdr:rowOff>130935</xdr:rowOff>
    </xdr:to>
    <xdr:sp macro="" textlink="">
      <xdr:nvSpPr>
        <xdr:cNvPr id="309" name="楕円 308"/>
        <xdr:cNvSpPr/>
      </xdr:nvSpPr>
      <xdr:spPr>
        <a:xfrm>
          <a:off x="9588500" y="6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147462</xdr:rowOff>
    </xdr:from>
    <xdr:ext cx="599010" cy="259045"/>
    <xdr:sp macro="" textlink="">
      <xdr:nvSpPr>
        <xdr:cNvPr id="310" name="テキスト ボックス 309"/>
        <xdr:cNvSpPr txBox="1"/>
      </xdr:nvSpPr>
      <xdr:spPr>
        <a:xfrm>
          <a:off x="9339795" y="597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12467</xdr:rowOff>
    </xdr:from>
    <xdr:to>
      <xdr:col>46</xdr:col>
      <xdr:colOff>38100</xdr:colOff>
      <xdr:row>36</xdr:row>
      <xdr:rowOff>114067</xdr:rowOff>
    </xdr:to>
    <xdr:sp macro="" textlink="">
      <xdr:nvSpPr>
        <xdr:cNvPr id="311" name="楕円 310"/>
        <xdr:cNvSpPr/>
      </xdr:nvSpPr>
      <xdr:spPr>
        <a:xfrm>
          <a:off x="8699500" y="618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130594</xdr:rowOff>
    </xdr:from>
    <xdr:ext cx="599010" cy="259045"/>
    <xdr:sp macro="" textlink="">
      <xdr:nvSpPr>
        <xdr:cNvPr id="312" name="テキスト ボックス 311"/>
        <xdr:cNvSpPr txBox="1"/>
      </xdr:nvSpPr>
      <xdr:spPr>
        <a:xfrm>
          <a:off x="8450795" y="595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20065</xdr:rowOff>
    </xdr:from>
    <xdr:to>
      <xdr:col>41</xdr:col>
      <xdr:colOff>101600</xdr:colOff>
      <xdr:row>36</xdr:row>
      <xdr:rowOff>121665</xdr:rowOff>
    </xdr:to>
    <xdr:sp macro="" textlink="">
      <xdr:nvSpPr>
        <xdr:cNvPr id="313" name="楕円 312"/>
        <xdr:cNvSpPr/>
      </xdr:nvSpPr>
      <xdr:spPr>
        <a:xfrm>
          <a:off x="7810500" y="61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138192</xdr:rowOff>
    </xdr:from>
    <xdr:ext cx="599010" cy="259045"/>
    <xdr:sp macro="" textlink="">
      <xdr:nvSpPr>
        <xdr:cNvPr id="314" name="テキスト ボックス 313"/>
        <xdr:cNvSpPr txBox="1"/>
      </xdr:nvSpPr>
      <xdr:spPr>
        <a:xfrm>
          <a:off x="7561795" y="596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58622</xdr:rowOff>
    </xdr:from>
    <xdr:to>
      <xdr:col>36</xdr:col>
      <xdr:colOff>165100</xdr:colOff>
      <xdr:row>36</xdr:row>
      <xdr:rowOff>160222</xdr:rowOff>
    </xdr:to>
    <xdr:sp macro="" textlink="">
      <xdr:nvSpPr>
        <xdr:cNvPr id="315" name="楕円 314"/>
        <xdr:cNvSpPr/>
      </xdr:nvSpPr>
      <xdr:spPr>
        <a:xfrm>
          <a:off x="6921500" y="62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5299</xdr:rowOff>
    </xdr:from>
    <xdr:ext cx="599010" cy="259045"/>
    <xdr:sp macro="" textlink="">
      <xdr:nvSpPr>
        <xdr:cNvPr id="316" name="テキスト ボックス 315"/>
        <xdr:cNvSpPr txBox="1"/>
      </xdr:nvSpPr>
      <xdr:spPr>
        <a:xfrm>
          <a:off x="6672795" y="600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93204</xdr:rowOff>
    </xdr:from>
    <xdr:to>
      <xdr:col>55</xdr:col>
      <xdr:colOff>0</xdr:colOff>
      <xdr:row>58</xdr:row>
      <xdr:rowOff>5331</xdr:rowOff>
    </xdr:to>
    <xdr:cxnSp macro="">
      <xdr:nvCxnSpPr>
        <xdr:cNvPr id="345" name="直線コネクタ 344"/>
        <xdr:cNvCxnSpPr/>
      </xdr:nvCxnSpPr>
      <xdr:spPr>
        <a:xfrm>
          <a:off x="9639300" y="9865854"/>
          <a:ext cx="838200" cy="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81919</xdr:rowOff>
    </xdr:from>
    <xdr:to>
      <xdr:col>50</xdr:col>
      <xdr:colOff>114300</xdr:colOff>
      <xdr:row>57</xdr:row>
      <xdr:rowOff>93204</xdr:rowOff>
    </xdr:to>
    <xdr:cxnSp macro="">
      <xdr:nvCxnSpPr>
        <xdr:cNvPr id="348" name="直線コネクタ 347"/>
        <xdr:cNvCxnSpPr/>
      </xdr:nvCxnSpPr>
      <xdr:spPr>
        <a:xfrm>
          <a:off x="8750300" y="9683119"/>
          <a:ext cx="889000" cy="1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81919</xdr:rowOff>
    </xdr:from>
    <xdr:to>
      <xdr:col>45</xdr:col>
      <xdr:colOff>177800</xdr:colOff>
      <xdr:row>57</xdr:row>
      <xdr:rowOff>47024</xdr:rowOff>
    </xdr:to>
    <xdr:cxnSp macro="">
      <xdr:nvCxnSpPr>
        <xdr:cNvPr id="351" name="直線コネクタ 350"/>
        <xdr:cNvCxnSpPr/>
      </xdr:nvCxnSpPr>
      <xdr:spPr>
        <a:xfrm flipV="1">
          <a:off x="7861300" y="9683119"/>
          <a:ext cx="889000" cy="13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47024</xdr:rowOff>
    </xdr:from>
    <xdr:to>
      <xdr:col>41</xdr:col>
      <xdr:colOff>50800</xdr:colOff>
      <xdr:row>58</xdr:row>
      <xdr:rowOff>62014</xdr:rowOff>
    </xdr:to>
    <xdr:cxnSp macro="">
      <xdr:nvCxnSpPr>
        <xdr:cNvPr id="354" name="直線コネクタ 353"/>
        <xdr:cNvCxnSpPr/>
      </xdr:nvCxnSpPr>
      <xdr:spPr>
        <a:xfrm flipV="1">
          <a:off x="6972300" y="9819674"/>
          <a:ext cx="889000" cy="1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48467</xdr:rowOff>
    </xdr:from>
    <xdr:to>
      <xdr:col>36</xdr:col>
      <xdr:colOff>165100</xdr:colOff>
      <xdr:row>58</xdr:row>
      <xdr:rowOff>150067</xdr:rowOff>
    </xdr:to>
    <xdr:sp macro="" textlink="">
      <xdr:nvSpPr>
        <xdr:cNvPr id="357" name="フローチャート: 判断 356"/>
        <xdr:cNvSpPr/>
      </xdr:nvSpPr>
      <xdr:spPr>
        <a:xfrm>
          <a:off x="6921500" y="9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141194</xdr:rowOff>
    </xdr:from>
    <xdr:ext cx="534377" cy="259045"/>
    <xdr:sp macro="" textlink="">
      <xdr:nvSpPr>
        <xdr:cNvPr id="358" name="テキスト ボックス 357"/>
        <xdr:cNvSpPr txBox="1"/>
      </xdr:nvSpPr>
      <xdr:spPr>
        <a:xfrm>
          <a:off x="6705111" y="100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125981</xdr:rowOff>
    </xdr:from>
    <xdr:to>
      <xdr:col>55</xdr:col>
      <xdr:colOff>50800</xdr:colOff>
      <xdr:row>58</xdr:row>
      <xdr:rowOff>56131</xdr:rowOff>
    </xdr:to>
    <xdr:sp macro="" textlink="">
      <xdr:nvSpPr>
        <xdr:cNvPr id="364" name="楕円 363"/>
        <xdr:cNvSpPr/>
      </xdr:nvSpPr>
      <xdr:spPr>
        <a:xfrm>
          <a:off x="10426700" y="98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148858</xdr:rowOff>
    </xdr:from>
    <xdr:ext cx="599010" cy="259045"/>
    <xdr:sp macro="" textlink="">
      <xdr:nvSpPr>
        <xdr:cNvPr id="365" name="普通建設事業費該当値テキスト"/>
        <xdr:cNvSpPr txBox="1"/>
      </xdr:nvSpPr>
      <xdr:spPr>
        <a:xfrm>
          <a:off x="10528300" y="975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42404</xdr:rowOff>
    </xdr:from>
    <xdr:to>
      <xdr:col>50</xdr:col>
      <xdr:colOff>165100</xdr:colOff>
      <xdr:row>57</xdr:row>
      <xdr:rowOff>144004</xdr:rowOff>
    </xdr:to>
    <xdr:sp macro="" textlink="">
      <xdr:nvSpPr>
        <xdr:cNvPr id="366" name="楕円 365"/>
        <xdr:cNvSpPr/>
      </xdr:nvSpPr>
      <xdr:spPr>
        <a:xfrm>
          <a:off x="9588500" y="98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160531</xdr:rowOff>
    </xdr:from>
    <xdr:ext cx="599010" cy="259045"/>
    <xdr:sp macro="" textlink="">
      <xdr:nvSpPr>
        <xdr:cNvPr id="367" name="テキスト ボックス 366"/>
        <xdr:cNvSpPr txBox="1"/>
      </xdr:nvSpPr>
      <xdr:spPr>
        <a:xfrm>
          <a:off x="9339795" y="959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31119</xdr:rowOff>
    </xdr:from>
    <xdr:to>
      <xdr:col>46</xdr:col>
      <xdr:colOff>38100</xdr:colOff>
      <xdr:row>56</xdr:row>
      <xdr:rowOff>132719</xdr:rowOff>
    </xdr:to>
    <xdr:sp macro="" textlink="">
      <xdr:nvSpPr>
        <xdr:cNvPr id="368" name="楕円 367"/>
        <xdr:cNvSpPr/>
      </xdr:nvSpPr>
      <xdr:spPr>
        <a:xfrm>
          <a:off x="8699500" y="963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149246</xdr:rowOff>
    </xdr:from>
    <xdr:ext cx="599010" cy="259045"/>
    <xdr:sp macro="" textlink="">
      <xdr:nvSpPr>
        <xdr:cNvPr id="369" name="テキスト ボックス 368"/>
        <xdr:cNvSpPr txBox="1"/>
      </xdr:nvSpPr>
      <xdr:spPr>
        <a:xfrm>
          <a:off x="8450795" y="940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167674</xdr:rowOff>
    </xdr:from>
    <xdr:to>
      <xdr:col>41</xdr:col>
      <xdr:colOff>101600</xdr:colOff>
      <xdr:row>57</xdr:row>
      <xdr:rowOff>97824</xdr:rowOff>
    </xdr:to>
    <xdr:sp macro="" textlink="">
      <xdr:nvSpPr>
        <xdr:cNvPr id="370" name="楕円 369"/>
        <xdr:cNvSpPr/>
      </xdr:nvSpPr>
      <xdr:spPr>
        <a:xfrm>
          <a:off x="7810500" y="97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114351</xdr:rowOff>
    </xdr:from>
    <xdr:ext cx="599010" cy="259045"/>
    <xdr:sp macro="" textlink="">
      <xdr:nvSpPr>
        <xdr:cNvPr id="371" name="テキスト ボックス 370"/>
        <xdr:cNvSpPr txBox="1"/>
      </xdr:nvSpPr>
      <xdr:spPr>
        <a:xfrm>
          <a:off x="7561795" y="954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11214</xdr:rowOff>
    </xdr:from>
    <xdr:to>
      <xdr:col>36</xdr:col>
      <xdr:colOff>165100</xdr:colOff>
      <xdr:row>58</xdr:row>
      <xdr:rowOff>112814</xdr:rowOff>
    </xdr:to>
    <xdr:sp macro="" textlink="">
      <xdr:nvSpPr>
        <xdr:cNvPr id="372" name="楕円 371"/>
        <xdr:cNvSpPr/>
      </xdr:nvSpPr>
      <xdr:spPr>
        <a:xfrm>
          <a:off x="6921500" y="9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129341</xdr:rowOff>
    </xdr:from>
    <xdr:ext cx="599010" cy="259045"/>
    <xdr:sp macro="" textlink="">
      <xdr:nvSpPr>
        <xdr:cNvPr id="373" name="テキスト ボックス 372"/>
        <xdr:cNvSpPr txBox="1"/>
      </xdr:nvSpPr>
      <xdr:spPr>
        <a:xfrm>
          <a:off x="6672795" y="973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71927</xdr:rowOff>
    </xdr:from>
    <xdr:to>
      <xdr:col>55</xdr:col>
      <xdr:colOff>0</xdr:colOff>
      <xdr:row>78</xdr:row>
      <xdr:rowOff>79656</xdr:rowOff>
    </xdr:to>
    <xdr:cxnSp macro="">
      <xdr:nvCxnSpPr>
        <xdr:cNvPr id="400" name="直線コネクタ 399"/>
        <xdr:cNvCxnSpPr/>
      </xdr:nvCxnSpPr>
      <xdr:spPr>
        <a:xfrm>
          <a:off x="9639300" y="13445027"/>
          <a:ext cx="8382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164502</xdr:rowOff>
    </xdr:from>
    <xdr:to>
      <xdr:col>50</xdr:col>
      <xdr:colOff>114300</xdr:colOff>
      <xdr:row>78</xdr:row>
      <xdr:rowOff>71927</xdr:rowOff>
    </xdr:to>
    <xdr:cxnSp macro="">
      <xdr:nvCxnSpPr>
        <xdr:cNvPr id="403" name="直線コネクタ 402"/>
        <xdr:cNvCxnSpPr/>
      </xdr:nvCxnSpPr>
      <xdr:spPr>
        <a:xfrm>
          <a:off x="8750300" y="13194702"/>
          <a:ext cx="889000" cy="2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164502</xdr:rowOff>
    </xdr:from>
    <xdr:to>
      <xdr:col>45</xdr:col>
      <xdr:colOff>177800</xdr:colOff>
      <xdr:row>76</xdr:row>
      <xdr:rowOff>168813</xdr:rowOff>
    </xdr:to>
    <xdr:cxnSp macro="">
      <xdr:nvCxnSpPr>
        <xdr:cNvPr id="406" name="直線コネクタ 405"/>
        <xdr:cNvCxnSpPr/>
      </xdr:nvCxnSpPr>
      <xdr:spPr>
        <a:xfrm flipV="1">
          <a:off x="7861300" y="13194702"/>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168813</xdr:rowOff>
    </xdr:from>
    <xdr:to>
      <xdr:col>41</xdr:col>
      <xdr:colOff>50800</xdr:colOff>
      <xdr:row>78</xdr:row>
      <xdr:rowOff>27104</xdr:rowOff>
    </xdr:to>
    <xdr:cxnSp macro="">
      <xdr:nvCxnSpPr>
        <xdr:cNvPr id="409" name="直線コネクタ 408"/>
        <xdr:cNvCxnSpPr/>
      </xdr:nvCxnSpPr>
      <xdr:spPr>
        <a:xfrm flipV="1">
          <a:off x="6972300" y="13199013"/>
          <a:ext cx="889000" cy="2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xdr:rowOff>
    </xdr:from>
    <xdr:to>
      <xdr:col>36</xdr:col>
      <xdr:colOff>165100</xdr:colOff>
      <xdr:row>78</xdr:row>
      <xdr:rowOff>103088</xdr:rowOff>
    </xdr:to>
    <xdr:sp macro="" textlink="">
      <xdr:nvSpPr>
        <xdr:cNvPr id="412" name="フローチャート: 判断 411"/>
        <xdr:cNvSpPr/>
      </xdr:nvSpPr>
      <xdr:spPr>
        <a:xfrm>
          <a:off x="6921500" y="13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94215</xdr:rowOff>
    </xdr:from>
    <xdr:ext cx="534377" cy="259045"/>
    <xdr:sp macro="" textlink="">
      <xdr:nvSpPr>
        <xdr:cNvPr id="413" name="テキスト ボックス 412"/>
        <xdr:cNvSpPr txBox="1"/>
      </xdr:nvSpPr>
      <xdr:spPr>
        <a:xfrm>
          <a:off x="6705111" y="134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28856</xdr:rowOff>
    </xdr:from>
    <xdr:to>
      <xdr:col>55</xdr:col>
      <xdr:colOff>50800</xdr:colOff>
      <xdr:row>78</xdr:row>
      <xdr:rowOff>130456</xdr:rowOff>
    </xdr:to>
    <xdr:sp macro="" textlink="">
      <xdr:nvSpPr>
        <xdr:cNvPr id="419" name="楕円 418"/>
        <xdr:cNvSpPr/>
      </xdr:nvSpPr>
      <xdr:spPr>
        <a:xfrm>
          <a:off x="10426700" y="134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21127</xdr:rowOff>
    </xdr:from>
    <xdr:to>
      <xdr:col>50</xdr:col>
      <xdr:colOff>165100</xdr:colOff>
      <xdr:row>78</xdr:row>
      <xdr:rowOff>122727</xdr:rowOff>
    </xdr:to>
    <xdr:sp macro="" textlink="">
      <xdr:nvSpPr>
        <xdr:cNvPr id="421" name="楕円 420"/>
        <xdr:cNvSpPr/>
      </xdr:nvSpPr>
      <xdr:spPr>
        <a:xfrm>
          <a:off x="9588500" y="133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113854</xdr:rowOff>
    </xdr:from>
    <xdr:ext cx="534377" cy="259045"/>
    <xdr:sp macro="" textlink="">
      <xdr:nvSpPr>
        <xdr:cNvPr id="422" name="テキスト ボックス 421"/>
        <xdr:cNvSpPr txBox="1"/>
      </xdr:nvSpPr>
      <xdr:spPr>
        <a:xfrm>
          <a:off x="9372111" y="134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113702</xdr:rowOff>
    </xdr:from>
    <xdr:to>
      <xdr:col>46</xdr:col>
      <xdr:colOff>38100</xdr:colOff>
      <xdr:row>77</xdr:row>
      <xdr:rowOff>43852</xdr:rowOff>
    </xdr:to>
    <xdr:sp macro="" textlink="">
      <xdr:nvSpPr>
        <xdr:cNvPr id="423" name="楕円 422"/>
        <xdr:cNvSpPr/>
      </xdr:nvSpPr>
      <xdr:spPr>
        <a:xfrm>
          <a:off x="8699500" y="131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60378</xdr:rowOff>
    </xdr:from>
    <xdr:ext cx="599010" cy="259045"/>
    <xdr:sp macro="" textlink="">
      <xdr:nvSpPr>
        <xdr:cNvPr id="424" name="テキスト ボックス 423"/>
        <xdr:cNvSpPr txBox="1"/>
      </xdr:nvSpPr>
      <xdr:spPr>
        <a:xfrm>
          <a:off x="8450795" y="1291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118013</xdr:rowOff>
    </xdr:from>
    <xdr:to>
      <xdr:col>41</xdr:col>
      <xdr:colOff>101600</xdr:colOff>
      <xdr:row>77</xdr:row>
      <xdr:rowOff>48163</xdr:rowOff>
    </xdr:to>
    <xdr:sp macro="" textlink="">
      <xdr:nvSpPr>
        <xdr:cNvPr id="425" name="楕円 424"/>
        <xdr:cNvSpPr/>
      </xdr:nvSpPr>
      <xdr:spPr>
        <a:xfrm>
          <a:off x="7810500" y="131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64689</xdr:rowOff>
    </xdr:from>
    <xdr:ext cx="599010" cy="259045"/>
    <xdr:sp macro="" textlink="">
      <xdr:nvSpPr>
        <xdr:cNvPr id="426" name="テキスト ボックス 425"/>
        <xdr:cNvSpPr txBox="1"/>
      </xdr:nvSpPr>
      <xdr:spPr>
        <a:xfrm>
          <a:off x="7561795" y="1292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147754</xdr:rowOff>
    </xdr:from>
    <xdr:to>
      <xdr:col>36</xdr:col>
      <xdr:colOff>165100</xdr:colOff>
      <xdr:row>78</xdr:row>
      <xdr:rowOff>77904</xdr:rowOff>
    </xdr:to>
    <xdr:sp macro="" textlink="">
      <xdr:nvSpPr>
        <xdr:cNvPr id="427" name="楕円 426"/>
        <xdr:cNvSpPr/>
      </xdr:nvSpPr>
      <xdr:spPr>
        <a:xfrm>
          <a:off x="6921500" y="133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94431</xdr:rowOff>
    </xdr:from>
    <xdr:ext cx="534377" cy="259045"/>
    <xdr:sp macro="" textlink="">
      <xdr:nvSpPr>
        <xdr:cNvPr id="428" name="テキスト ボックス 427"/>
        <xdr:cNvSpPr txBox="1"/>
      </xdr:nvSpPr>
      <xdr:spPr>
        <a:xfrm>
          <a:off x="6705111" y="131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162971</xdr:rowOff>
    </xdr:from>
    <xdr:to>
      <xdr:col>55</xdr:col>
      <xdr:colOff>0</xdr:colOff>
      <xdr:row>97</xdr:row>
      <xdr:rowOff>83289</xdr:rowOff>
    </xdr:to>
    <xdr:cxnSp macro="">
      <xdr:nvCxnSpPr>
        <xdr:cNvPr id="457" name="直線コネクタ 456"/>
        <xdr:cNvCxnSpPr/>
      </xdr:nvCxnSpPr>
      <xdr:spPr>
        <a:xfrm>
          <a:off x="9639300" y="16622171"/>
          <a:ext cx="838200" cy="9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97706</xdr:rowOff>
    </xdr:from>
    <xdr:to>
      <xdr:col>50</xdr:col>
      <xdr:colOff>114300</xdr:colOff>
      <xdr:row>96</xdr:row>
      <xdr:rowOff>162971</xdr:rowOff>
    </xdr:to>
    <xdr:cxnSp macro="">
      <xdr:nvCxnSpPr>
        <xdr:cNvPr id="460" name="直線コネクタ 459"/>
        <xdr:cNvCxnSpPr/>
      </xdr:nvCxnSpPr>
      <xdr:spPr>
        <a:xfrm>
          <a:off x="8750300" y="16556906"/>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97706</xdr:rowOff>
    </xdr:from>
    <xdr:to>
      <xdr:col>45</xdr:col>
      <xdr:colOff>177800</xdr:colOff>
      <xdr:row>97</xdr:row>
      <xdr:rowOff>136027</xdr:rowOff>
    </xdr:to>
    <xdr:cxnSp macro="">
      <xdr:nvCxnSpPr>
        <xdr:cNvPr id="463" name="直線コネクタ 462"/>
        <xdr:cNvCxnSpPr/>
      </xdr:nvCxnSpPr>
      <xdr:spPr>
        <a:xfrm flipV="1">
          <a:off x="7861300" y="16556906"/>
          <a:ext cx="889000" cy="20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136027</xdr:rowOff>
    </xdr:from>
    <xdr:to>
      <xdr:col>41</xdr:col>
      <xdr:colOff>50800</xdr:colOff>
      <xdr:row>98</xdr:row>
      <xdr:rowOff>36057</xdr:rowOff>
    </xdr:to>
    <xdr:cxnSp macro="">
      <xdr:nvCxnSpPr>
        <xdr:cNvPr id="466" name="直線コネクタ 465"/>
        <xdr:cNvCxnSpPr/>
      </xdr:nvCxnSpPr>
      <xdr:spPr>
        <a:xfrm flipV="1">
          <a:off x="6972300" y="16766677"/>
          <a:ext cx="889000" cy="7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10505</xdr:rowOff>
    </xdr:from>
    <xdr:to>
      <xdr:col>36</xdr:col>
      <xdr:colOff>165100</xdr:colOff>
      <xdr:row>98</xdr:row>
      <xdr:rowOff>112105</xdr:rowOff>
    </xdr:to>
    <xdr:sp macro="" textlink="">
      <xdr:nvSpPr>
        <xdr:cNvPr id="469" name="フローチャート: 判断 468"/>
        <xdr:cNvSpPr/>
      </xdr:nvSpPr>
      <xdr:spPr>
        <a:xfrm>
          <a:off x="6921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103232</xdr:rowOff>
    </xdr:from>
    <xdr:ext cx="534377" cy="259045"/>
    <xdr:sp macro="" textlink="">
      <xdr:nvSpPr>
        <xdr:cNvPr id="470" name="テキスト ボックス 469"/>
        <xdr:cNvSpPr txBox="1"/>
      </xdr:nvSpPr>
      <xdr:spPr>
        <a:xfrm>
          <a:off x="6705111" y="169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32489</xdr:rowOff>
    </xdr:from>
    <xdr:to>
      <xdr:col>55</xdr:col>
      <xdr:colOff>50800</xdr:colOff>
      <xdr:row>97</xdr:row>
      <xdr:rowOff>134089</xdr:rowOff>
    </xdr:to>
    <xdr:sp macro="" textlink="">
      <xdr:nvSpPr>
        <xdr:cNvPr id="476" name="楕円 475"/>
        <xdr:cNvSpPr/>
      </xdr:nvSpPr>
      <xdr:spPr>
        <a:xfrm>
          <a:off x="10426700" y="166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55366</xdr:rowOff>
    </xdr:from>
    <xdr:ext cx="534377" cy="259045"/>
    <xdr:sp macro="" textlink="">
      <xdr:nvSpPr>
        <xdr:cNvPr id="477" name="普通建設事業費 （ うち更新整備　）該当値テキスト"/>
        <xdr:cNvSpPr txBox="1"/>
      </xdr:nvSpPr>
      <xdr:spPr>
        <a:xfrm>
          <a:off x="10528300" y="165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112171</xdr:rowOff>
    </xdr:from>
    <xdr:to>
      <xdr:col>50</xdr:col>
      <xdr:colOff>165100</xdr:colOff>
      <xdr:row>97</xdr:row>
      <xdr:rowOff>42321</xdr:rowOff>
    </xdr:to>
    <xdr:sp macro="" textlink="">
      <xdr:nvSpPr>
        <xdr:cNvPr id="478" name="楕円 477"/>
        <xdr:cNvSpPr/>
      </xdr:nvSpPr>
      <xdr:spPr>
        <a:xfrm>
          <a:off x="9588500" y="165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58848</xdr:rowOff>
    </xdr:from>
    <xdr:ext cx="599010" cy="259045"/>
    <xdr:sp macro="" textlink="">
      <xdr:nvSpPr>
        <xdr:cNvPr id="479" name="テキスト ボックス 478"/>
        <xdr:cNvSpPr txBox="1"/>
      </xdr:nvSpPr>
      <xdr:spPr>
        <a:xfrm>
          <a:off x="9339795" y="163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46906</xdr:rowOff>
    </xdr:from>
    <xdr:to>
      <xdr:col>46</xdr:col>
      <xdr:colOff>38100</xdr:colOff>
      <xdr:row>96</xdr:row>
      <xdr:rowOff>148506</xdr:rowOff>
    </xdr:to>
    <xdr:sp macro="" textlink="">
      <xdr:nvSpPr>
        <xdr:cNvPr id="480" name="楕円 479"/>
        <xdr:cNvSpPr/>
      </xdr:nvSpPr>
      <xdr:spPr>
        <a:xfrm>
          <a:off x="8699500" y="165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165033</xdr:rowOff>
    </xdr:from>
    <xdr:ext cx="599010" cy="259045"/>
    <xdr:sp macro="" textlink="">
      <xdr:nvSpPr>
        <xdr:cNvPr id="481" name="テキスト ボックス 480"/>
        <xdr:cNvSpPr txBox="1"/>
      </xdr:nvSpPr>
      <xdr:spPr>
        <a:xfrm>
          <a:off x="8450795" y="162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85227</xdr:rowOff>
    </xdr:from>
    <xdr:to>
      <xdr:col>41</xdr:col>
      <xdr:colOff>101600</xdr:colOff>
      <xdr:row>98</xdr:row>
      <xdr:rowOff>15377</xdr:rowOff>
    </xdr:to>
    <xdr:sp macro="" textlink="">
      <xdr:nvSpPr>
        <xdr:cNvPr id="482" name="楕円 481"/>
        <xdr:cNvSpPr/>
      </xdr:nvSpPr>
      <xdr:spPr>
        <a:xfrm>
          <a:off x="7810500" y="167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31904</xdr:rowOff>
    </xdr:from>
    <xdr:ext cx="534377" cy="259045"/>
    <xdr:sp macro="" textlink="">
      <xdr:nvSpPr>
        <xdr:cNvPr id="483" name="テキスト ボックス 482"/>
        <xdr:cNvSpPr txBox="1"/>
      </xdr:nvSpPr>
      <xdr:spPr>
        <a:xfrm>
          <a:off x="7594111" y="164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156707</xdr:rowOff>
    </xdr:from>
    <xdr:to>
      <xdr:col>36</xdr:col>
      <xdr:colOff>165100</xdr:colOff>
      <xdr:row>98</xdr:row>
      <xdr:rowOff>86857</xdr:rowOff>
    </xdr:to>
    <xdr:sp macro="" textlink="">
      <xdr:nvSpPr>
        <xdr:cNvPr id="484" name="楕円 483"/>
        <xdr:cNvSpPr/>
      </xdr:nvSpPr>
      <xdr:spPr>
        <a:xfrm>
          <a:off x="6921500" y="167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103384</xdr:rowOff>
    </xdr:from>
    <xdr:ext cx="534377" cy="259045"/>
    <xdr:sp macro="" textlink="">
      <xdr:nvSpPr>
        <xdr:cNvPr id="485" name="テキスト ボックス 484"/>
        <xdr:cNvSpPr txBox="1"/>
      </xdr:nvSpPr>
      <xdr:spPr>
        <a:xfrm>
          <a:off x="6705111" y="165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71368</xdr:rowOff>
    </xdr:from>
    <xdr:to>
      <xdr:col>85</xdr:col>
      <xdr:colOff>127000</xdr:colOff>
      <xdr:row>38</xdr:row>
      <xdr:rowOff>144576</xdr:rowOff>
    </xdr:to>
    <xdr:cxnSp macro="">
      <xdr:nvCxnSpPr>
        <xdr:cNvPr id="514" name="直線コネクタ 513"/>
        <xdr:cNvCxnSpPr/>
      </xdr:nvCxnSpPr>
      <xdr:spPr>
        <a:xfrm flipV="1">
          <a:off x="15481300" y="6586468"/>
          <a:ext cx="838200" cy="7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144576</xdr:rowOff>
    </xdr:from>
    <xdr:to>
      <xdr:col>81</xdr:col>
      <xdr:colOff>50800</xdr:colOff>
      <xdr:row>39</xdr:row>
      <xdr:rowOff>44450</xdr:rowOff>
    </xdr:to>
    <xdr:cxnSp macro="">
      <xdr:nvCxnSpPr>
        <xdr:cNvPr id="517" name="直線コネクタ 516"/>
        <xdr:cNvCxnSpPr/>
      </xdr:nvCxnSpPr>
      <xdr:spPr>
        <a:xfrm flipV="1">
          <a:off x="14592300" y="6659676"/>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31077</xdr:rowOff>
    </xdr:from>
    <xdr:to>
      <xdr:col>71</xdr:col>
      <xdr:colOff>177800</xdr:colOff>
      <xdr:row>39</xdr:row>
      <xdr:rowOff>44450</xdr:rowOff>
    </xdr:to>
    <xdr:cxnSp macro="">
      <xdr:nvCxnSpPr>
        <xdr:cNvPr id="523" name="直線コネクタ 522"/>
        <xdr:cNvCxnSpPr/>
      </xdr:nvCxnSpPr>
      <xdr:spPr>
        <a:xfrm>
          <a:off x="12814300" y="6546177"/>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6" name="フローチャート: 判断 525"/>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7" name="テキスト ボックス 526"/>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20568</xdr:rowOff>
    </xdr:from>
    <xdr:to>
      <xdr:col>85</xdr:col>
      <xdr:colOff>177800</xdr:colOff>
      <xdr:row>38</xdr:row>
      <xdr:rowOff>122168</xdr:rowOff>
    </xdr:to>
    <xdr:sp macro="" textlink="">
      <xdr:nvSpPr>
        <xdr:cNvPr id="533" name="楕円 532"/>
        <xdr:cNvSpPr/>
      </xdr:nvSpPr>
      <xdr:spPr>
        <a:xfrm>
          <a:off x="16268700" y="6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170445</xdr:rowOff>
    </xdr:from>
    <xdr:ext cx="469744" cy="259045"/>
    <xdr:sp macro="" textlink="">
      <xdr:nvSpPr>
        <xdr:cNvPr id="534" name="災害復旧事業費該当値テキスト"/>
        <xdr:cNvSpPr txBox="1"/>
      </xdr:nvSpPr>
      <xdr:spPr>
        <a:xfrm>
          <a:off x="16370300" y="651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93776</xdr:rowOff>
    </xdr:from>
    <xdr:to>
      <xdr:col>81</xdr:col>
      <xdr:colOff>101600</xdr:colOff>
      <xdr:row>39</xdr:row>
      <xdr:rowOff>23926</xdr:rowOff>
    </xdr:to>
    <xdr:sp macro="" textlink="">
      <xdr:nvSpPr>
        <xdr:cNvPr id="535" name="楕円 534"/>
        <xdr:cNvSpPr/>
      </xdr:nvSpPr>
      <xdr:spPr>
        <a:xfrm>
          <a:off x="15430500" y="6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15053</xdr:rowOff>
    </xdr:from>
    <xdr:ext cx="469744" cy="259045"/>
    <xdr:sp macro="" textlink="">
      <xdr:nvSpPr>
        <xdr:cNvPr id="536" name="テキスト ボックス 535"/>
        <xdr:cNvSpPr txBox="1"/>
      </xdr:nvSpPr>
      <xdr:spPr>
        <a:xfrm>
          <a:off x="15246428" y="67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151727</xdr:rowOff>
    </xdr:from>
    <xdr:to>
      <xdr:col>67</xdr:col>
      <xdr:colOff>101600</xdr:colOff>
      <xdr:row>38</xdr:row>
      <xdr:rowOff>81877</xdr:rowOff>
    </xdr:to>
    <xdr:sp macro="" textlink="">
      <xdr:nvSpPr>
        <xdr:cNvPr id="541" name="楕円 540"/>
        <xdr:cNvSpPr/>
      </xdr:nvSpPr>
      <xdr:spPr>
        <a:xfrm>
          <a:off x="12763500" y="64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98404</xdr:rowOff>
    </xdr:from>
    <xdr:ext cx="469744" cy="259045"/>
    <xdr:sp macro="" textlink="">
      <xdr:nvSpPr>
        <xdr:cNvPr id="542" name="テキスト ボックス 541"/>
        <xdr:cNvSpPr txBox="1"/>
      </xdr:nvSpPr>
      <xdr:spPr>
        <a:xfrm>
          <a:off x="12579428" y="627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12694</xdr:rowOff>
    </xdr:from>
    <xdr:to>
      <xdr:col>85</xdr:col>
      <xdr:colOff>127000</xdr:colOff>
      <xdr:row>77</xdr:row>
      <xdr:rowOff>43588</xdr:rowOff>
    </xdr:to>
    <xdr:cxnSp macro="">
      <xdr:nvCxnSpPr>
        <xdr:cNvPr id="618" name="直線コネクタ 617"/>
        <xdr:cNvCxnSpPr/>
      </xdr:nvCxnSpPr>
      <xdr:spPr>
        <a:xfrm flipV="1">
          <a:off x="15481300" y="13214344"/>
          <a:ext cx="8382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43588</xdr:rowOff>
    </xdr:from>
    <xdr:to>
      <xdr:col>81</xdr:col>
      <xdr:colOff>50800</xdr:colOff>
      <xdr:row>77</xdr:row>
      <xdr:rowOff>116342</xdr:rowOff>
    </xdr:to>
    <xdr:cxnSp macro="">
      <xdr:nvCxnSpPr>
        <xdr:cNvPr id="621" name="直線コネクタ 620"/>
        <xdr:cNvCxnSpPr/>
      </xdr:nvCxnSpPr>
      <xdr:spPr>
        <a:xfrm flipV="1">
          <a:off x="14592300" y="13245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116342</xdr:rowOff>
    </xdr:from>
    <xdr:to>
      <xdr:col>76</xdr:col>
      <xdr:colOff>114300</xdr:colOff>
      <xdr:row>77</xdr:row>
      <xdr:rowOff>151994</xdr:rowOff>
    </xdr:to>
    <xdr:cxnSp macro="">
      <xdr:nvCxnSpPr>
        <xdr:cNvPr id="624" name="直線コネクタ 623"/>
        <xdr:cNvCxnSpPr/>
      </xdr:nvCxnSpPr>
      <xdr:spPr>
        <a:xfrm flipV="1">
          <a:off x="13703300" y="13317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144166</xdr:rowOff>
    </xdr:from>
    <xdr:to>
      <xdr:col>71</xdr:col>
      <xdr:colOff>177800</xdr:colOff>
      <xdr:row>77</xdr:row>
      <xdr:rowOff>151994</xdr:rowOff>
    </xdr:to>
    <xdr:cxnSp macro="">
      <xdr:nvCxnSpPr>
        <xdr:cNvPr id="627" name="直線コネクタ 626"/>
        <xdr:cNvCxnSpPr/>
      </xdr:nvCxnSpPr>
      <xdr:spPr>
        <a:xfrm>
          <a:off x="12814300" y="13345816"/>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0" name="フローチャート: 判断 629"/>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100303</xdr:rowOff>
    </xdr:from>
    <xdr:ext cx="534377" cy="259045"/>
    <xdr:sp macro="" textlink="">
      <xdr:nvSpPr>
        <xdr:cNvPr id="631" name="テキスト ボックス 630"/>
        <xdr:cNvSpPr txBox="1"/>
      </xdr:nvSpPr>
      <xdr:spPr>
        <a:xfrm>
          <a:off x="12547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133344</xdr:rowOff>
    </xdr:from>
    <xdr:to>
      <xdr:col>85</xdr:col>
      <xdr:colOff>177800</xdr:colOff>
      <xdr:row>77</xdr:row>
      <xdr:rowOff>63494</xdr:rowOff>
    </xdr:to>
    <xdr:sp macro="" textlink="">
      <xdr:nvSpPr>
        <xdr:cNvPr id="637" name="楕円 636"/>
        <xdr:cNvSpPr/>
      </xdr:nvSpPr>
      <xdr:spPr>
        <a:xfrm>
          <a:off x="16268700" y="13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111771</xdr:rowOff>
    </xdr:from>
    <xdr:ext cx="534377" cy="259045"/>
    <xdr:sp macro="" textlink="">
      <xdr:nvSpPr>
        <xdr:cNvPr id="638" name="公債費該当値テキスト"/>
        <xdr:cNvSpPr txBox="1"/>
      </xdr:nvSpPr>
      <xdr:spPr>
        <a:xfrm>
          <a:off x="16370300" y="131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164238</xdr:rowOff>
    </xdr:from>
    <xdr:to>
      <xdr:col>81</xdr:col>
      <xdr:colOff>101600</xdr:colOff>
      <xdr:row>77</xdr:row>
      <xdr:rowOff>94388</xdr:rowOff>
    </xdr:to>
    <xdr:sp macro="" textlink="">
      <xdr:nvSpPr>
        <xdr:cNvPr id="639" name="楕円 638"/>
        <xdr:cNvSpPr/>
      </xdr:nvSpPr>
      <xdr:spPr>
        <a:xfrm>
          <a:off x="15430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85515</xdr:rowOff>
    </xdr:from>
    <xdr:ext cx="534377" cy="259045"/>
    <xdr:sp macro="" textlink="">
      <xdr:nvSpPr>
        <xdr:cNvPr id="640" name="テキスト ボックス 639"/>
        <xdr:cNvSpPr txBox="1"/>
      </xdr:nvSpPr>
      <xdr:spPr>
        <a:xfrm>
          <a:off x="15214111" y="132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65542</xdr:rowOff>
    </xdr:from>
    <xdr:to>
      <xdr:col>76</xdr:col>
      <xdr:colOff>165100</xdr:colOff>
      <xdr:row>77</xdr:row>
      <xdr:rowOff>167142</xdr:rowOff>
    </xdr:to>
    <xdr:sp macro="" textlink="">
      <xdr:nvSpPr>
        <xdr:cNvPr id="641" name="楕円 640"/>
        <xdr:cNvSpPr/>
      </xdr:nvSpPr>
      <xdr:spPr>
        <a:xfrm>
          <a:off x="14541500" y="132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158269</xdr:rowOff>
    </xdr:from>
    <xdr:ext cx="534377" cy="259045"/>
    <xdr:sp macro="" textlink="">
      <xdr:nvSpPr>
        <xdr:cNvPr id="642" name="テキスト ボックス 641"/>
        <xdr:cNvSpPr txBox="1"/>
      </xdr:nvSpPr>
      <xdr:spPr>
        <a:xfrm>
          <a:off x="14325111" y="133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101194</xdr:rowOff>
    </xdr:from>
    <xdr:to>
      <xdr:col>72</xdr:col>
      <xdr:colOff>38100</xdr:colOff>
      <xdr:row>78</xdr:row>
      <xdr:rowOff>31344</xdr:rowOff>
    </xdr:to>
    <xdr:sp macro="" textlink="">
      <xdr:nvSpPr>
        <xdr:cNvPr id="643" name="楕円 642"/>
        <xdr:cNvSpPr/>
      </xdr:nvSpPr>
      <xdr:spPr>
        <a:xfrm>
          <a:off x="13652500" y="133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22471</xdr:rowOff>
    </xdr:from>
    <xdr:ext cx="534377" cy="259045"/>
    <xdr:sp macro="" textlink="">
      <xdr:nvSpPr>
        <xdr:cNvPr id="644" name="テキスト ボックス 643"/>
        <xdr:cNvSpPr txBox="1"/>
      </xdr:nvSpPr>
      <xdr:spPr>
        <a:xfrm>
          <a:off x="13436111" y="133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93366</xdr:rowOff>
    </xdr:from>
    <xdr:to>
      <xdr:col>67</xdr:col>
      <xdr:colOff>101600</xdr:colOff>
      <xdr:row>78</xdr:row>
      <xdr:rowOff>23516</xdr:rowOff>
    </xdr:to>
    <xdr:sp macro="" textlink="">
      <xdr:nvSpPr>
        <xdr:cNvPr id="645" name="楕円 644"/>
        <xdr:cNvSpPr/>
      </xdr:nvSpPr>
      <xdr:spPr>
        <a:xfrm>
          <a:off x="12763500" y="132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14643</xdr:rowOff>
    </xdr:from>
    <xdr:ext cx="534377" cy="259045"/>
    <xdr:sp macro="" textlink="">
      <xdr:nvSpPr>
        <xdr:cNvPr id="646" name="テキスト ボックス 645"/>
        <xdr:cNvSpPr txBox="1"/>
      </xdr:nvSpPr>
      <xdr:spPr>
        <a:xfrm>
          <a:off x="12547111" y="133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108169</xdr:rowOff>
    </xdr:from>
    <xdr:to>
      <xdr:col>85</xdr:col>
      <xdr:colOff>127000</xdr:colOff>
      <xdr:row>97</xdr:row>
      <xdr:rowOff>152412</xdr:rowOff>
    </xdr:to>
    <xdr:cxnSp macro="">
      <xdr:nvCxnSpPr>
        <xdr:cNvPr id="673" name="直線コネクタ 672"/>
        <xdr:cNvCxnSpPr/>
      </xdr:nvCxnSpPr>
      <xdr:spPr>
        <a:xfrm flipV="1">
          <a:off x="15481300" y="16738819"/>
          <a:ext cx="838200" cy="4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152412</xdr:rowOff>
    </xdr:from>
    <xdr:to>
      <xdr:col>81</xdr:col>
      <xdr:colOff>50800</xdr:colOff>
      <xdr:row>98</xdr:row>
      <xdr:rowOff>18864</xdr:rowOff>
    </xdr:to>
    <xdr:cxnSp macro="">
      <xdr:nvCxnSpPr>
        <xdr:cNvPr id="676" name="直線コネクタ 675"/>
        <xdr:cNvCxnSpPr/>
      </xdr:nvCxnSpPr>
      <xdr:spPr>
        <a:xfrm flipV="1">
          <a:off x="14592300" y="16783062"/>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18864</xdr:rowOff>
    </xdr:from>
    <xdr:to>
      <xdr:col>76</xdr:col>
      <xdr:colOff>114300</xdr:colOff>
      <xdr:row>98</xdr:row>
      <xdr:rowOff>75870</xdr:rowOff>
    </xdr:to>
    <xdr:cxnSp macro="">
      <xdr:nvCxnSpPr>
        <xdr:cNvPr id="679" name="直線コネクタ 678"/>
        <xdr:cNvCxnSpPr/>
      </xdr:nvCxnSpPr>
      <xdr:spPr>
        <a:xfrm flipV="1">
          <a:off x="13703300" y="16820964"/>
          <a:ext cx="889000" cy="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168050</xdr:rowOff>
    </xdr:from>
    <xdr:to>
      <xdr:col>71</xdr:col>
      <xdr:colOff>177800</xdr:colOff>
      <xdr:row>98</xdr:row>
      <xdr:rowOff>75870</xdr:rowOff>
    </xdr:to>
    <xdr:cxnSp macro="">
      <xdr:nvCxnSpPr>
        <xdr:cNvPr id="682" name="直線コネクタ 681"/>
        <xdr:cNvCxnSpPr/>
      </xdr:nvCxnSpPr>
      <xdr:spPr>
        <a:xfrm>
          <a:off x="12814300" y="16798700"/>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85" name="フローチャート: 判断 684"/>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86" name="テキスト ボックス 685"/>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57369</xdr:rowOff>
    </xdr:from>
    <xdr:to>
      <xdr:col>85</xdr:col>
      <xdr:colOff>177800</xdr:colOff>
      <xdr:row>97</xdr:row>
      <xdr:rowOff>158969</xdr:rowOff>
    </xdr:to>
    <xdr:sp macro="" textlink="">
      <xdr:nvSpPr>
        <xdr:cNvPr id="692" name="楕円 691"/>
        <xdr:cNvSpPr/>
      </xdr:nvSpPr>
      <xdr:spPr>
        <a:xfrm>
          <a:off x="16268700" y="166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80246</xdr:rowOff>
    </xdr:from>
    <xdr:ext cx="534377" cy="259045"/>
    <xdr:sp macro="" textlink="">
      <xdr:nvSpPr>
        <xdr:cNvPr id="693" name="積立金該当値テキスト"/>
        <xdr:cNvSpPr txBox="1"/>
      </xdr:nvSpPr>
      <xdr:spPr>
        <a:xfrm>
          <a:off x="16370300" y="165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101612</xdr:rowOff>
    </xdr:from>
    <xdr:to>
      <xdr:col>81</xdr:col>
      <xdr:colOff>101600</xdr:colOff>
      <xdr:row>98</xdr:row>
      <xdr:rowOff>31762</xdr:rowOff>
    </xdr:to>
    <xdr:sp macro="" textlink="">
      <xdr:nvSpPr>
        <xdr:cNvPr id="694" name="楕円 693"/>
        <xdr:cNvSpPr/>
      </xdr:nvSpPr>
      <xdr:spPr>
        <a:xfrm>
          <a:off x="15430500" y="16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48289</xdr:rowOff>
    </xdr:from>
    <xdr:ext cx="534377" cy="259045"/>
    <xdr:sp macro="" textlink="">
      <xdr:nvSpPr>
        <xdr:cNvPr id="695" name="テキスト ボックス 694"/>
        <xdr:cNvSpPr txBox="1"/>
      </xdr:nvSpPr>
      <xdr:spPr>
        <a:xfrm>
          <a:off x="15214111" y="165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139514</xdr:rowOff>
    </xdr:from>
    <xdr:to>
      <xdr:col>76</xdr:col>
      <xdr:colOff>165100</xdr:colOff>
      <xdr:row>98</xdr:row>
      <xdr:rowOff>69664</xdr:rowOff>
    </xdr:to>
    <xdr:sp macro="" textlink="">
      <xdr:nvSpPr>
        <xdr:cNvPr id="696" name="楕円 695"/>
        <xdr:cNvSpPr/>
      </xdr:nvSpPr>
      <xdr:spPr>
        <a:xfrm>
          <a:off x="14541500" y="167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86191</xdr:rowOff>
    </xdr:from>
    <xdr:ext cx="534377" cy="259045"/>
    <xdr:sp macro="" textlink="">
      <xdr:nvSpPr>
        <xdr:cNvPr id="697" name="テキスト ボックス 696"/>
        <xdr:cNvSpPr txBox="1"/>
      </xdr:nvSpPr>
      <xdr:spPr>
        <a:xfrm>
          <a:off x="14325111" y="165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25070</xdr:rowOff>
    </xdr:from>
    <xdr:to>
      <xdr:col>72</xdr:col>
      <xdr:colOff>38100</xdr:colOff>
      <xdr:row>98</xdr:row>
      <xdr:rowOff>126670</xdr:rowOff>
    </xdr:to>
    <xdr:sp macro="" textlink="">
      <xdr:nvSpPr>
        <xdr:cNvPr id="698" name="楕円 697"/>
        <xdr:cNvSpPr/>
      </xdr:nvSpPr>
      <xdr:spPr>
        <a:xfrm>
          <a:off x="13652500" y="168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117797</xdr:rowOff>
    </xdr:from>
    <xdr:ext cx="534377" cy="259045"/>
    <xdr:sp macro="" textlink="">
      <xdr:nvSpPr>
        <xdr:cNvPr id="699" name="テキスト ボックス 698"/>
        <xdr:cNvSpPr txBox="1"/>
      </xdr:nvSpPr>
      <xdr:spPr>
        <a:xfrm>
          <a:off x="13436111" y="1691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117250</xdr:rowOff>
    </xdr:from>
    <xdr:to>
      <xdr:col>67</xdr:col>
      <xdr:colOff>101600</xdr:colOff>
      <xdr:row>98</xdr:row>
      <xdr:rowOff>47400</xdr:rowOff>
    </xdr:to>
    <xdr:sp macro="" textlink="">
      <xdr:nvSpPr>
        <xdr:cNvPr id="700" name="楕円 699"/>
        <xdr:cNvSpPr/>
      </xdr:nvSpPr>
      <xdr:spPr>
        <a:xfrm>
          <a:off x="127635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38527</xdr:rowOff>
    </xdr:from>
    <xdr:ext cx="534377" cy="259045"/>
    <xdr:sp macro="" textlink="">
      <xdr:nvSpPr>
        <xdr:cNvPr id="701" name="テキスト ボックス 700"/>
        <xdr:cNvSpPr txBox="1"/>
      </xdr:nvSpPr>
      <xdr:spPr>
        <a:xfrm>
          <a:off x="12547111" y="168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33396</xdr:rowOff>
    </xdr:from>
    <xdr:to>
      <xdr:col>98</xdr:col>
      <xdr:colOff>38100</xdr:colOff>
      <xdr:row>38</xdr:row>
      <xdr:rowOff>134996</xdr:rowOff>
    </xdr:to>
    <xdr:sp macro="" textlink="">
      <xdr:nvSpPr>
        <xdr:cNvPr id="740" name="フローチャート: 判断 739"/>
        <xdr:cNvSpPr/>
      </xdr:nvSpPr>
      <xdr:spPr>
        <a:xfrm>
          <a:off x="18605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151523</xdr:rowOff>
    </xdr:from>
    <xdr:ext cx="469744" cy="259045"/>
    <xdr:sp macro="" textlink="">
      <xdr:nvSpPr>
        <xdr:cNvPr id="741" name="テキスト ボックス 740"/>
        <xdr:cNvSpPr txBox="1"/>
      </xdr:nvSpPr>
      <xdr:spPr>
        <a:xfrm>
          <a:off x="18421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37744</xdr:rowOff>
    </xdr:from>
    <xdr:to>
      <xdr:col>116</xdr:col>
      <xdr:colOff>63500</xdr:colOff>
      <xdr:row>56</xdr:row>
      <xdr:rowOff>44755</xdr:rowOff>
    </xdr:to>
    <xdr:cxnSp macro="">
      <xdr:nvCxnSpPr>
        <xdr:cNvPr id="785" name="直線コネクタ 784"/>
        <xdr:cNvCxnSpPr/>
      </xdr:nvCxnSpPr>
      <xdr:spPr>
        <a:xfrm flipV="1">
          <a:off x="21323300" y="9638944"/>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44755</xdr:rowOff>
    </xdr:from>
    <xdr:to>
      <xdr:col>111</xdr:col>
      <xdr:colOff>177800</xdr:colOff>
      <xdr:row>56</xdr:row>
      <xdr:rowOff>52984</xdr:rowOff>
    </xdr:to>
    <xdr:cxnSp macro="">
      <xdr:nvCxnSpPr>
        <xdr:cNvPr id="788" name="直線コネクタ 787"/>
        <xdr:cNvCxnSpPr/>
      </xdr:nvCxnSpPr>
      <xdr:spPr>
        <a:xfrm flipV="1">
          <a:off x="20434300" y="964595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128346</xdr:rowOff>
    </xdr:from>
    <xdr:to>
      <xdr:col>107</xdr:col>
      <xdr:colOff>50800</xdr:colOff>
      <xdr:row>56</xdr:row>
      <xdr:rowOff>52984</xdr:rowOff>
    </xdr:to>
    <xdr:cxnSp macro="">
      <xdr:nvCxnSpPr>
        <xdr:cNvPr id="791" name="直線コネクタ 790"/>
        <xdr:cNvCxnSpPr/>
      </xdr:nvCxnSpPr>
      <xdr:spPr>
        <a:xfrm>
          <a:off x="19545300" y="9558096"/>
          <a:ext cx="8890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128346</xdr:rowOff>
    </xdr:from>
    <xdr:to>
      <xdr:col>102</xdr:col>
      <xdr:colOff>114300</xdr:colOff>
      <xdr:row>55</xdr:row>
      <xdr:rowOff>129032</xdr:rowOff>
    </xdr:to>
    <xdr:cxnSp macro="">
      <xdr:nvCxnSpPr>
        <xdr:cNvPr id="794" name="直線コネクタ 793"/>
        <xdr:cNvCxnSpPr/>
      </xdr:nvCxnSpPr>
      <xdr:spPr>
        <a:xfrm flipV="1">
          <a:off x="18656300" y="95580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75870</xdr:rowOff>
    </xdr:from>
    <xdr:to>
      <xdr:col>98</xdr:col>
      <xdr:colOff>38100</xdr:colOff>
      <xdr:row>58</xdr:row>
      <xdr:rowOff>6020</xdr:rowOff>
    </xdr:to>
    <xdr:sp macro="" textlink="">
      <xdr:nvSpPr>
        <xdr:cNvPr id="797" name="フローチャート: 判断 796"/>
        <xdr:cNvSpPr/>
      </xdr:nvSpPr>
      <xdr:spPr>
        <a:xfrm>
          <a:off x="18605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168597</xdr:rowOff>
    </xdr:from>
    <xdr:ext cx="469744" cy="259045"/>
    <xdr:sp macro="" textlink="">
      <xdr:nvSpPr>
        <xdr:cNvPr id="798" name="テキスト ボックス 797"/>
        <xdr:cNvSpPr txBox="1"/>
      </xdr:nvSpPr>
      <xdr:spPr>
        <a:xfrm>
          <a:off x="18421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158394</xdr:rowOff>
    </xdr:from>
    <xdr:to>
      <xdr:col>116</xdr:col>
      <xdr:colOff>114300</xdr:colOff>
      <xdr:row>56</xdr:row>
      <xdr:rowOff>88544</xdr:rowOff>
    </xdr:to>
    <xdr:sp macro="" textlink="">
      <xdr:nvSpPr>
        <xdr:cNvPr id="804" name="楕円 803"/>
        <xdr:cNvSpPr/>
      </xdr:nvSpPr>
      <xdr:spPr>
        <a:xfrm>
          <a:off x="221107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9821</xdr:rowOff>
    </xdr:from>
    <xdr:ext cx="469744" cy="259045"/>
    <xdr:sp macro="" textlink="">
      <xdr:nvSpPr>
        <xdr:cNvPr id="805" name="貸付金該当値テキスト"/>
        <xdr:cNvSpPr txBox="1"/>
      </xdr:nvSpPr>
      <xdr:spPr>
        <a:xfrm>
          <a:off x="22212300" y="943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165405</xdr:rowOff>
    </xdr:from>
    <xdr:to>
      <xdr:col>112</xdr:col>
      <xdr:colOff>38100</xdr:colOff>
      <xdr:row>56</xdr:row>
      <xdr:rowOff>95555</xdr:rowOff>
    </xdr:to>
    <xdr:sp macro="" textlink="">
      <xdr:nvSpPr>
        <xdr:cNvPr id="806" name="楕円 805"/>
        <xdr:cNvSpPr/>
      </xdr:nvSpPr>
      <xdr:spPr>
        <a:xfrm>
          <a:off x="21272500" y="95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112082</xdr:rowOff>
    </xdr:from>
    <xdr:ext cx="469744" cy="259045"/>
    <xdr:sp macro="" textlink="">
      <xdr:nvSpPr>
        <xdr:cNvPr id="807" name="テキスト ボックス 806"/>
        <xdr:cNvSpPr txBox="1"/>
      </xdr:nvSpPr>
      <xdr:spPr>
        <a:xfrm>
          <a:off x="21088428" y="93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2184</xdr:rowOff>
    </xdr:from>
    <xdr:to>
      <xdr:col>107</xdr:col>
      <xdr:colOff>101600</xdr:colOff>
      <xdr:row>56</xdr:row>
      <xdr:rowOff>103784</xdr:rowOff>
    </xdr:to>
    <xdr:sp macro="" textlink="">
      <xdr:nvSpPr>
        <xdr:cNvPr id="808" name="楕円 807"/>
        <xdr:cNvSpPr/>
      </xdr:nvSpPr>
      <xdr:spPr>
        <a:xfrm>
          <a:off x="20383500" y="96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120311</xdr:rowOff>
    </xdr:from>
    <xdr:ext cx="469744" cy="259045"/>
    <xdr:sp macro="" textlink="">
      <xdr:nvSpPr>
        <xdr:cNvPr id="809" name="テキスト ボックス 808"/>
        <xdr:cNvSpPr txBox="1"/>
      </xdr:nvSpPr>
      <xdr:spPr>
        <a:xfrm>
          <a:off x="20199428" y="937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77546</xdr:rowOff>
    </xdr:from>
    <xdr:to>
      <xdr:col>102</xdr:col>
      <xdr:colOff>165100</xdr:colOff>
      <xdr:row>56</xdr:row>
      <xdr:rowOff>7696</xdr:rowOff>
    </xdr:to>
    <xdr:sp macro="" textlink="">
      <xdr:nvSpPr>
        <xdr:cNvPr id="810" name="楕円 809"/>
        <xdr:cNvSpPr/>
      </xdr:nvSpPr>
      <xdr:spPr>
        <a:xfrm>
          <a:off x="19494500" y="9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24223</xdr:rowOff>
    </xdr:from>
    <xdr:ext cx="469744" cy="259045"/>
    <xdr:sp macro="" textlink="">
      <xdr:nvSpPr>
        <xdr:cNvPr id="811" name="テキスト ボックス 810"/>
        <xdr:cNvSpPr txBox="1"/>
      </xdr:nvSpPr>
      <xdr:spPr>
        <a:xfrm>
          <a:off x="19310428" y="9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78232</xdr:rowOff>
    </xdr:from>
    <xdr:to>
      <xdr:col>98</xdr:col>
      <xdr:colOff>38100</xdr:colOff>
      <xdr:row>56</xdr:row>
      <xdr:rowOff>8382</xdr:rowOff>
    </xdr:to>
    <xdr:sp macro="" textlink="">
      <xdr:nvSpPr>
        <xdr:cNvPr id="812" name="楕円 811"/>
        <xdr:cNvSpPr/>
      </xdr:nvSpPr>
      <xdr:spPr>
        <a:xfrm>
          <a:off x="18605500" y="9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24909</xdr:rowOff>
    </xdr:from>
    <xdr:ext cx="469744" cy="259045"/>
    <xdr:sp macro="" textlink="">
      <xdr:nvSpPr>
        <xdr:cNvPr id="813" name="テキスト ボックス 812"/>
        <xdr:cNvSpPr txBox="1"/>
      </xdr:nvSpPr>
      <xdr:spPr>
        <a:xfrm>
          <a:off x="18421428" y="92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103516</xdr:rowOff>
    </xdr:from>
    <xdr:to>
      <xdr:col>116</xdr:col>
      <xdr:colOff>63500</xdr:colOff>
      <xdr:row>75</xdr:row>
      <xdr:rowOff>135999</xdr:rowOff>
    </xdr:to>
    <xdr:cxnSp macro="">
      <xdr:nvCxnSpPr>
        <xdr:cNvPr id="845" name="直線コネクタ 844"/>
        <xdr:cNvCxnSpPr/>
      </xdr:nvCxnSpPr>
      <xdr:spPr>
        <a:xfrm>
          <a:off x="21323300" y="12962266"/>
          <a:ext cx="8382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170790</xdr:rowOff>
    </xdr:from>
    <xdr:to>
      <xdr:col>111</xdr:col>
      <xdr:colOff>177800</xdr:colOff>
      <xdr:row>75</xdr:row>
      <xdr:rowOff>103516</xdr:rowOff>
    </xdr:to>
    <xdr:cxnSp macro="">
      <xdr:nvCxnSpPr>
        <xdr:cNvPr id="848" name="直線コネクタ 847"/>
        <xdr:cNvCxnSpPr/>
      </xdr:nvCxnSpPr>
      <xdr:spPr>
        <a:xfrm>
          <a:off x="20434300" y="12515190"/>
          <a:ext cx="889000" cy="4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117493</xdr:rowOff>
    </xdr:from>
    <xdr:to>
      <xdr:col>107</xdr:col>
      <xdr:colOff>50800</xdr:colOff>
      <xdr:row>72</xdr:row>
      <xdr:rowOff>170790</xdr:rowOff>
    </xdr:to>
    <xdr:cxnSp macro="">
      <xdr:nvCxnSpPr>
        <xdr:cNvPr id="851" name="直線コネクタ 850"/>
        <xdr:cNvCxnSpPr/>
      </xdr:nvCxnSpPr>
      <xdr:spPr>
        <a:xfrm>
          <a:off x="19545300" y="12461893"/>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117493</xdr:rowOff>
    </xdr:from>
    <xdr:to>
      <xdr:col>102</xdr:col>
      <xdr:colOff>114300</xdr:colOff>
      <xdr:row>75</xdr:row>
      <xdr:rowOff>135683</xdr:rowOff>
    </xdr:to>
    <xdr:cxnSp macro="">
      <xdr:nvCxnSpPr>
        <xdr:cNvPr id="854" name="直線コネクタ 853"/>
        <xdr:cNvCxnSpPr/>
      </xdr:nvCxnSpPr>
      <xdr:spPr>
        <a:xfrm flipV="1">
          <a:off x="18656300" y="12461893"/>
          <a:ext cx="889000" cy="5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50887</xdr:rowOff>
    </xdr:from>
    <xdr:to>
      <xdr:col>98</xdr:col>
      <xdr:colOff>38100</xdr:colOff>
      <xdr:row>77</xdr:row>
      <xdr:rowOff>152487</xdr:rowOff>
    </xdr:to>
    <xdr:sp macro="" textlink="">
      <xdr:nvSpPr>
        <xdr:cNvPr id="857" name="フローチャート: 判断 856"/>
        <xdr:cNvSpPr/>
      </xdr:nvSpPr>
      <xdr:spPr>
        <a:xfrm>
          <a:off x="18605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143614</xdr:rowOff>
    </xdr:from>
    <xdr:ext cx="534377" cy="259045"/>
    <xdr:sp macro="" textlink="">
      <xdr:nvSpPr>
        <xdr:cNvPr id="858" name="テキスト ボックス 857"/>
        <xdr:cNvSpPr txBox="1"/>
      </xdr:nvSpPr>
      <xdr:spPr>
        <a:xfrm>
          <a:off x="18389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85199</xdr:rowOff>
    </xdr:from>
    <xdr:to>
      <xdr:col>116</xdr:col>
      <xdr:colOff>114300</xdr:colOff>
      <xdr:row>76</xdr:row>
      <xdr:rowOff>15348</xdr:rowOff>
    </xdr:to>
    <xdr:sp macro="" textlink="">
      <xdr:nvSpPr>
        <xdr:cNvPr id="864" name="楕円 863"/>
        <xdr:cNvSpPr/>
      </xdr:nvSpPr>
      <xdr:spPr>
        <a:xfrm>
          <a:off x="22110700" y="12943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108076</xdr:rowOff>
    </xdr:from>
    <xdr:ext cx="534377" cy="259045"/>
    <xdr:sp macro="" textlink="">
      <xdr:nvSpPr>
        <xdr:cNvPr id="865" name="繰出金該当値テキスト"/>
        <xdr:cNvSpPr txBox="1"/>
      </xdr:nvSpPr>
      <xdr:spPr>
        <a:xfrm>
          <a:off x="22212300" y="127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52716</xdr:rowOff>
    </xdr:from>
    <xdr:to>
      <xdr:col>112</xdr:col>
      <xdr:colOff>38100</xdr:colOff>
      <xdr:row>75</xdr:row>
      <xdr:rowOff>154316</xdr:rowOff>
    </xdr:to>
    <xdr:sp macro="" textlink="">
      <xdr:nvSpPr>
        <xdr:cNvPr id="866" name="楕円 865"/>
        <xdr:cNvSpPr/>
      </xdr:nvSpPr>
      <xdr:spPr>
        <a:xfrm>
          <a:off x="21272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170843</xdr:rowOff>
    </xdr:from>
    <xdr:ext cx="534377" cy="259045"/>
    <xdr:sp macro="" textlink="">
      <xdr:nvSpPr>
        <xdr:cNvPr id="867" name="テキスト ボックス 866"/>
        <xdr:cNvSpPr txBox="1"/>
      </xdr:nvSpPr>
      <xdr:spPr>
        <a:xfrm>
          <a:off x="21056111" y="126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119990</xdr:rowOff>
    </xdr:from>
    <xdr:to>
      <xdr:col>107</xdr:col>
      <xdr:colOff>101600</xdr:colOff>
      <xdr:row>73</xdr:row>
      <xdr:rowOff>50140</xdr:rowOff>
    </xdr:to>
    <xdr:sp macro="" textlink="">
      <xdr:nvSpPr>
        <xdr:cNvPr id="868" name="楕円 867"/>
        <xdr:cNvSpPr/>
      </xdr:nvSpPr>
      <xdr:spPr>
        <a:xfrm>
          <a:off x="20383500" y="124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66667</xdr:rowOff>
    </xdr:from>
    <xdr:ext cx="599010" cy="259045"/>
    <xdr:sp macro="" textlink="">
      <xdr:nvSpPr>
        <xdr:cNvPr id="869" name="テキスト ボックス 868"/>
        <xdr:cNvSpPr txBox="1"/>
      </xdr:nvSpPr>
      <xdr:spPr>
        <a:xfrm>
          <a:off x="20134795" y="1223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66693</xdr:rowOff>
    </xdr:from>
    <xdr:to>
      <xdr:col>102</xdr:col>
      <xdr:colOff>165100</xdr:colOff>
      <xdr:row>72</xdr:row>
      <xdr:rowOff>168293</xdr:rowOff>
    </xdr:to>
    <xdr:sp macro="" textlink="">
      <xdr:nvSpPr>
        <xdr:cNvPr id="870" name="楕円 869"/>
        <xdr:cNvSpPr/>
      </xdr:nvSpPr>
      <xdr:spPr>
        <a:xfrm>
          <a:off x="19494500" y="124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13370</xdr:rowOff>
    </xdr:from>
    <xdr:ext cx="599010" cy="259045"/>
    <xdr:sp macro="" textlink="">
      <xdr:nvSpPr>
        <xdr:cNvPr id="871" name="テキスト ボックス 870"/>
        <xdr:cNvSpPr txBox="1"/>
      </xdr:nvSpPr>
      <xdr:spPr>
        <a:xfrm>
          <a:off x="19245795" y="121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84883</xdr:rowOff>
    </xdr:from>
    <xdr:to>
      <xdr:col>98</xdr:col>
      <xdr:colOff>38100</xdr:colOff>
      <xdr:row>76</xdr:row>
      <xdr:rowOff>15033</xdr:rowOff>
    </xdr:to>
    <xdr:sp macro="" textlink="">
      <xdr:nvSpPr>
        <xdr:cNvPr id="872" name="楕円 871"/>
        <xdr:cNvSpPr/>
      </xdr:nvSpPr>
      <xdr:spPr>
        <a:xfrm>
          <a:off x="18605500" y="129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31560</xdr:rowOff>
    </xdr:from>
    <xdr:ext cx="534377" cy="259045"/>
    <xdr:sp macro="" textlink="">
      <xdr:nvSpPr>
        <xdr:cNvPr id="873" name="テキスト ボックス 872"/>
        <xdr:cNvSpPr txBox="1"/>
      </xdr:nvSpPr>
      <xdr:spPr>
        <a:xfrm>
          <a:off x="18389111" y="1271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7" name="テキスト ボックス 886"/>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9" name="テキスト ボックス 888"/>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1" name="テキスト ボックス 890"/>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3" name="テキスト ボックス 892"/>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7" name="直線コネクタ 89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4" name="フローチャート: 判断 90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6" name="フローチャート: 判断 90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7" name="テキスト ボックス 90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9" name="フローチャート: 判断 90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0" name="テキスト ボックス 90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2" name="フローチャート: 判断 91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3" name="テキスト ボックス 91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4" name="フローチャート: 判断 913"/>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5" name="テキスト ボックス 914"/>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4" name="テキスト ボックス 923"/>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6" name="テキスト ボックス 925"/>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8" name="テキスト ボックス 927"/>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９４１，８５４</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円となっている。主な構成項目の中では、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費が住民一人当たり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１７０</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２６１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近年増加が続いている。平成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年度は前年度比４．８％増であり、これは国民体育大会の開催や、再生可能エネルギーを活用したまちづくりに向けた可能性調査等を実施したためである。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１６５</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８０２</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２年連続で減少しているが、公共施設等の更新工事を実施しているため、</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類似団体平均と比べて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依然</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高い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数値が続いている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今後は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公共施設等総合管理計画に</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基づく施設の統廃合や、</a:t>
          </a:r>
          <a:r>
            <a:rPr kumimoji="0" lang="ja-JP" altLang="ja-JP" sz="1100" b="0" i="0" u="none" strike="noStrike" kern="0" cap="none" spc="0" normalizeH="0" baseline="0" noProof="0">
              <a:ln>
                <a:noFill/>
              </a:ln>
              <a:solidFill>
                <a:prstClr val="black"/>
              </a:solidFill>
              <a:effectLst/>
              <a:uLnTx/>
              <a:uFillTx/>
              <a:latin typeface="+mn-lt"/>
              <a:ea typeface="+mn-ea"/>
              <a:cs typeface="+mn-cs"/>
            </a:rPr>
            <a:t>指定管理者制度の導入</a:t>
          </a:r>
          <a:r>
            <a:rPr kumimoji="0" lang="ja-JP" altLang="en-US" sz="1100" b="0" i="0" u="none" strike="noStrike" kern="0" cap="none" spc="0" normalizeH="0" baseline="0" noProof="0">
              <a:ln>
                <a:noFill/>
              </a:ln>
              <a:solidFill>
                <a:prstClr val="black"/>
              </a:solidFill>
              <a:effectLst/>
              <a:uLnTx/>
              <a:uFillTx/>
              <a:latin typeface="+mn-lt"/>
              <a:ea typeface="+mn-ea"/>
              <a:cs typeface="+mn-cs"/>
            </a:rPr>
            <a:t>等によるコスト削減に努めるとともに、</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事業の取捨選択を徹底していくことで、事業費</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等</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縮減</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図る</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400" b="0" i="0" u="none" strike="noStrike" kern="0" cap="none" spc="0" normalizeH="0" baseline="0" noProof="0">
            <a:ln>
              <a:noFill/>
            </a:ln>
            <a:solidFill>
              <a:prstClr val="black"/>
            </a:solidFill>
            <a:effectLst/>
            <a:uLnTx/>
            <a:uFillTx/>
            <a:latin typeface="+mn-lt"/>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9,579
9,523
152.35
9,636,187
9,022,016
522,272
3,838,301
5,502,654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44069</xdr:rowOff>
    </xdr:from>
    <xdr:to>
      <xdr:col>24</xdr:col>
      <xdr:colOff>63500</xdr:colOff>
      <xdr:row>36</xdr:row>
      <xdr:rowOff>124714</xdr:rowOff>
    </xdr:to>
    <xdr:cxnSp macro="">
      <xdr:nvCxnSpPr>
        <xdr:cNvPr id="61" name="直線コネクタ 60"/>
        <xdr:cNvCxnSpPr/>
      </xdr:nvCxnSpPr>
      <xdr:spPr>
        <a:xfrm flipV="1">
          <a:off x="3797300" y="6216269"/>
          <a:ext cx="8382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103378</xdr:rowOff>
    </xdr:from>
    <xdr:to>
      <xdr:col>19</xdr:col>
      <xdr:colOff>177800</xdr:colOff>
      <xdr:row>36</xdr:row>
      <xdr:rowOff>124714</xdr:rowOff>
    </xdr:to>
    <xdr:cxnSp macro="">
      <xdr:nvCxnSpPr>
        <xdr:cNvPr id="64" name="直線コネクタ 63"/>
        <xdr:cNvCxnSpPr/>
      </xdr:nvCxnSpPr>
      <xdr:spPr>
        <a:xfrm>
          <a:off x="2908300" y="627557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117475</xdr:rowOff>
    </xdr:from>
    <xdr:to>
      <xdr:col>15</xdr:col>
      <xdr:colOff>50800</xdr:colOff>
      <xdr:row>36</xdr:row>
      <xdr:rowOff>103378</xdr:rowOff>
    </xdr:to>
    <xdr:cxnSp macro="">
      <xdr:nvCxnSpPr>
        <xdr:cNvPr id="67" name="直線コネクタ 66"/>
        <xdr:cNvCxnSpPr/>
      </xdr:nvCxnSpPr>
      <xdr:spPr>
        <a:xfrm>
          <a:off x="2019300" y="6118225"/>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117475</xdr:rowOff>
    </xdr:from>
    <xdr:to>
      <xdr:col>10</xdr:col>
      <xdr:colOff>114300</xdr:colOff>
      <xdr:row>36</xdr:row>
      <xdr:rowOff>49530</xdr:rowOff>
    </xdr:to>
    <xdr:cxnSp macro="">
      <xdr:nvCxnSpPr>
        <xdr:cNvPr id="70" name="直線コネクタ 69"/>
        <xdr:cNvCxnSpPr/>
      </xdr:nvCxnSpPr>
      <xdr:spPr>
        <a:xfrm flipV="1">
          <a:off x="1130300" y="611822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7874</xdr:rowOff>
    </xdr:from>
    <xdr:to>
      <xdr:col>6</xdr:col>
      <xdr:colOff>38100</xdr:colOff>
      <xdr:row>38</xdr:row>
      <xdr:rowOff>109474</xdr:rowOff>
    </xdr:to>
    <xdr:sp macro="" textlink="">
      <xdr:nvSpPr>
        <xdr:cNvPr id="73" name="フローチャート: 判断 72"/>
        <xdr:cNvSpPr/>
      </xdr:nvSpPr>
      <xdr:spPr>
        <a:xfrm>
          <a:off x="1079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100601</xdr:rowOff>
    </xdr:from>
    <xdr:ext cx="469744" cy="259045"/>
    <xdr:sp macro="" textlink="">
      <xdr:nvSpPr>
        <xdr:cNvPr id="74" name="テキスト ボックス 73"/>
        <xdr:cNvSpPr txBox="1"/>
      </xdr:nvSpPr>
      <xdr:spPr>
        <a:xfrm>
          <a:off x="895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164719</xdr:rowOff>
    </xdr:from>
    <xdr:to>
      <xdr:col>24</xdr:col>
      <xdr:colOff>114300</xdr:colOff>
      <xdr:row>36</xdr:row>
      <xdr:rowOff>94869</xdr:rowOff>
    </xdr:to>
    <xdr:sp macro="" textlink="">
      <xdr:nvSpPr>
        <xdr:cNvPr id="80" name="楕円 79"/>
        <xdr:cNvSpPr/>
      </xdr:nvSpPr>
      <xdr:spPr>
        <a:xfrm>
          <a:off x="4584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16146</xdr:rowOff>
    </xdr:from>
    <xdr:ext cx="534377" cy="259045"/>
    <xdr:sp macro="" textlink="">
      <xdr:nvSpPr>
        <xdr:cNvPr id="81" name="議会費該当値テキスト"/>
        <xdr:cNvSpPr txBox="1"/>
      </xdr:nvSpPr>
      <xdr:spPr>
        <a:xfrm>
          <a:off x="4686300"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73914</xdr:rowOff>
    </xdr:from>
    <xdr:to>
      <xdr:col>20</xdr:col>
      <xdr:colOff>38100</xdr:colOff>
      <xdr:row>37</xdr:row>
      <xdr:rowOff>4064</xdr:rowOff>
    </xdr:to>
    <xdr:sp macro="" textlink="">
      <xdr:nvSpPr>
        <xdr:cNvPr id="82" name="楕円 81"/>
        <xdr:cNvSpPr/>
      </xdr:nvSpPr>
      <xdr:spPr>
        <a:xfrm>
          <a:off x="3746500" y="62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166641</xdr:rowOff>
    </xdr:from>
    <xdr:ext cx="469744" cy="259045"/>
    <xdr:sp macro="" textlink="">
      <xdr:nvSpPr>
        <xdr:cNvPr id="83" name="テキスト ボックス 82"/>
        <xdr:cNvSpPr txBox="1"/>
      </xdr:nvSpPr>
      <xdr:spPr>
        <a:xfrm>
          <a:off x="3562428" y="63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52578</xdr:rowOff>
    </xdr:from>
    <xdr:to>
      <xdr:col>15</xdr:col>
      <xdr:colOff>101600</xdr:colOff>
      <xdr:row>36</xdr:row>
      <xdr:rowOff>154178</xdr:rowOff>
    </xdr:to>
    <xdr:sp macro="" textlink="">
      <xdr:nvSpPr>
        <xdr:cNvPr id="84" name="楕円 83"/>
        <xdr:cNvSpPr/>
      </xdr:nvSpPr>
      <xdr:spPr>
        <a:xfrm>
          <a:off x="2857500" y="62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170705</xdr:rowOff>
    </xdr:from>
    <xdr:ext cx="469744" cy="259045"/>
    <xdr:sp macro="" textlink="">
      <xdr:nvSpPr>
        <xdr:cNvPr id="85" name="テキスト ボックス 84"/>
        <xdr:cNvSpPr txBox="1"/>
      </xdr:nvSpPr>
      <xdr:spPr>
        <a:xfrm>
          <a:off x="2673428" y="60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66675</xdr:rowOff>
    </xdr:from>
    <xdr:to>
      <xdr:col>10</xdr:col>
      <xdr:colOff>165100</xdr:colOff>
      <xdr:row>35</xdr:row>
      <xdr:rowOff>168275</xdr:rowOff>
    </xdr:to>
    <xdr:sp macro="" textlink="">
      <xdr:nvSpPr>
        <xdr:cNvPr id="86" name="楕円 85"/>
        <xdr:cNvSpPr/>
      </xdr:nvSpPr>
      <xdr:spPr>
        <a:xfrm>
          <a:off x="1968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13352</xdr:rowOff>
    </xdr:from>
    <xdr:ext cx="534377" cy="259045"/>
    <xdr:sp macro="" textlink="">
      <xdr:nvSpPr>
        <xdr:cNvPr id="87" name="テキスト ボックス 86"/>
        <xdr:cNvSpPr txBox="1"/>
      </xdr:nvSpPr>
      <xdr:spPr>
        <a:xfrm>
          <a:off x="1752111" y="584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170180</xdr:rowOff>
    </xdr:from>
    <xdr:to>
      <xdr:col>6</xdr:col>
      <xdr:colOff>38100</xdr:colOff>
      <xdr:row>36</xdr:row>
      <xdr:rowOff>100330</xdr:rowOff>
    </xdr:to>
    <xdr:sp macro="" textlink="">
      <xdr:nvSpPr>
        <xdr:cNvPr id="88" name="楕円 87"/>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116857</xdr:rowOff>
    </xdr:from>
    <xdr:ext cx="534377" cy="259045"/>
    <xdr:sp macro="" textlink="">
      <xdr:nvSpPr>
        <xdr:cNvPr id="89" name="テキスト ボックス 88"/>
        <xdr:cNvSpPr txBox="1"/>
      </xdr:nvSpPr>
      <xdr:spPr>
        <a:xfrm>
          <a:off x="863111" y="5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126817</xdr:rowOff>
    </xdr:from>
    <xdr:to>
      <xdr:col>24</xdr:col>
      <xdr:colOff>63500</xdr:colOff>
      <xdr:row>57</xdr:row>
      <xdr:rowOff>136084</xdr:rowOff>
    </xdr:to>
    <xdr:cxnSp macro="">
      <xdr:nvCxnSpPr>
        <xdr:cNvPr id="118" name="直線コネクタ 117"/>
        <xdr:cNvCxnSpPr/>
      </xdr:nvCxnSpPr>
      <xdr:spPr>
        <a:xfrm>
          <a:off x="3797300" y="9899467"/>
          <a:ext cx="8382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89507</xdr:rowOff>
    </xdr:from>
    <xdr:to>
      <xdr:col>19</xdr:col>
      <xdr:colOff>177800</xdr:colOff>
      <xdr:row>57</xdr:row>
      <xdr:rowOff>126817</xdr:rowOff>
    </xdr:to>
    <xdr:cxnSp macro="">
      <xdr:nvCxnSpPr>
        <xdr:cNvPr id="121" name="直線コネクタ 120"/>
        <xdr:cNvCxnSpPr/>
      </xdr:nvCxnSpPr>
      <xdr:spPr>
        <a:xfrm>
          <a:off x="2908300" y="9862157"/>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89507</xdr:rowOff>
    </xdr:from>
    <xdr:to>
      <xdr:col>15</xdr:col>
      <xdr:colOff>50800</xdr:colOff>
      <xdr:row>58</xdr:row>
      <xdr:rowOff>53207</xdr:rowOff>
    </xdr:to>
    <xdr:cxnSp macro="">
      <xdr:nvCxnSpPr>
        <xdr:cNvPr id="124" name="直線コネクタ 123"/>
        <xdr:cNvCxnSpPr/>
      </xdr:nvCxnSpPr>
      <xdr:spPr>
        <a:xfrm flipV="1">
          <a:off x="2019300" y="9862157"/>
          <a:ext cx="889000" cy="1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53207</xdr:rowOff>
    </xdr:from>
    <xdr:to>
      <xdr:col>10</xdr:col>
      <xdr:colOff>114300</xdr:colOff>
      <xdr:row>58</xdr:row>
      <xdr:rowOff>63918</xdr:rowOff>
    </xdr:to>
    <xdr:cxnSp macro="">
      <xdr:nvCxnSpPr>
        <xdr:cNvPr id="127" name="直線コネクタ 126"/>
        <xdr:cNvCxnSpPr/>
      </xdr:nvCxnSpPr>
      <xdr:spPr>
        <a:xfrm flipV="1">
          <a:off x="1130300" y="999730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85284</xdr:rowOff>
    </xdr:from>
    <xdr:to>
      <xdr:col>24</xdr:col>
      <xdr:colOff>114300</xdr:colOff>
      <xdr:row>58</xdr:row>
      <xdr:rowOff>15434</xdr:rowOff>
    </xdr:to>
    <xdr:sp macro="" textlink="">
      <xdr:nvSpPr>
        <xdr:cNvPr id="137" name="楕円 136"/>
        <xdr:cNvSpPr/>
      </xdr:nvSpPr>
      <xdr:spPr>
        <a:xfrm>
          <a:off x="4584700" y="98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108161</xdr:rowOff>
    </xdr:from>
    <xdr:ext cx="599010" cy="259045"/>
    <xdr:sp macro="" textlink="">
      <xdr:nvSpPr>
        <xdr:cNvPr id="138" name="総務費該当値テキスト"/>
        <xdr:cNvSpPr txBox="1"/>
      </xdr:nvSpPr>
      <xdr:spPr>
        <a:xfrm>
          <a:off x="4686300" y="970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76017</xdr:rowOff>
    </xdr:from>
    <xdr:to>
      <xdr:col>20</xdr:col>
      <xdr:colOff>38100</xdr:colOff>
      <xdr:row>58</xdr:row>
      <xdr:rowOff>6167</xdr:rowOff>
    </xdr:to>
    <xdr:sp macro="" textlink="">
      <xdr:nvSpPr>
        <xdr:cNvPr id="139" name="楕円 138"/>
        <xdr:cNvSpPr/>
      </xdr:nvSpPr>
      <xdr:spPr>
        <a:xfrm>
          <a:off x="3746500" y="98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22694</xdr:rowOff>
    </xdr:from>
    <xdr:ext cx="599010" cy="259045"/>
    <xdr:sp macro="" textlink="">
      <xdr:nvSpPr>
        <xdr:cNvPr id="140" name="テキスト ボックス 139"/>
        <xdr:cNvSpPr txBox="1"/>
      </xdr:nvSpPr>
      <xdr:spPr>
        <a:xfrm>
          <a:off x="3497795" y="962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38707</xdr:rowOff>
    </xdr:from>
    <xdr:to>
      <xdr:col>15</xdr:col>
      <xdr:colOff>101600</xdr:colOff>
      <xdr:row>57</xdr:row>
      <xdr:rowOff>140307</xdr:rowOff>
    </xdr:to>
    <xdr:sp macro="" textlink="">
      <xdr:nvSpPr>
        <xdr:cNvPr id="141" name="楕円 140"/>
        <xdr:cNvSpPr/>
      </xdr:nvSpPr>
      <xdr:spPr>
        <a:xfrm>
          <a:off x="2857500" y="98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156834</xdr:rowOff>
    </xdr:from>
    <xdr:ext cx="599010" cy="259045"/>
    <xdr:sp macro="" textlink="">
      <xdr:nvSpPr>
        <xdr:cNvPr id="142" name="テキスト ボックス 141"/>
        <xdr:cNvSpPr txBox="1"/>
      </xdr:nvSpPr>
      <xdr:spPr>
        <a:xfrm>
          <a:off x="2608795" y="95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2407</xdr:rowOff>
    </xdr:from>
    <xdr:to>
      <xdr:col>10</xdr:col>
      <xdr:colOff>165100</xdr:colOff>
      <xdr:row>58</xdr:row>
      <xdr:rowOff>104007</xdr:rowOff>
    </xdr:to>
    <xdr:sp macro="" textlink="">
      <xdr:nvSpPr>
        <xdr:cNvPr id="143" name="楕円 142"/>
        <xdr:cNvSpPr/>
      </xdr:nvSpPr>
      <xdr:spPr>
        <a:xfrm>
          <a:off x="1968500" y="99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95134</xdr:rowOff>
    </xdr:from>
    <xdr:ext cx="599010" cy="259045"/>
    <xdr:sp macro="" textlink="">
      <xdr:nvSpPr>
        <xdr:cNvPr id="144" name="テキスト ボックス 143"/>
        <xdr:cNvSpPr txBox="1"/>
      </xdr:nvSpPr>
      <xdr:spPr>
        <a:xfrm>
          <a:off x="1719795" y="1003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13118</xdr:rowOff>
    </xdr:from>
    <xdr:to>
      <xdr:col>6</xdr:col>
      <xdr:colOff>38100</xdr:colOff>
      <xdr:row>58</xdr:row>
      <xdr:rowOff>114718</xdr:rowOff>
    </xdr:to>
    <xdr:sp macro="" textlink="">
      <xdr:nvSpPr>
        <xdr:cNvPr id="145" name="楕円 144"/>
        <xdr:cNvSpPr/>
      </xdr:nvSpPr>
      <xdr:spPr>
        <a:xfrm>
          <a:off x="1079500" y="9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105845</xdr:rowOff>
    </xdr:from>
    <xdr:ext cx="599010" cy="259045"/>
    <xdr:sp macro="" textlink="">
      <xdr:nvSpPr>
        <xdr:cNvPr id="146" name="テキスト ボックス 145"/>
        <xdr:cNvSpPr txBox="1"/>
      </xdr:nvSpPr>
      <xdr:spPr>
        <a:xfrm>
          <a:off x="830795" y="1004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69509</xdr:rowOff>
    </xdr:from>
    <xdr:to>
      <xdr:col>24</xdr:col>
      <xdr:colOff>63500</xdr:colOff>
      <xdr:row>75</xdr:row>
      <xdr:rowOff>51558</xdr:rowOff>
    </xdr:to>
    <xdr:cxnSp macro="">
      <xdr:nvCxnSpPr>
        <xdr:cNvPr id="178" name="直線コネクタ 177"/>
        <xdr:cNvCxnSpPr/>
      </xdr:nvCxnSpPr>
      <xdr:spPr>
        <a:xfrm flipV="1">
          <a:off x="3797300" y="12585359"/>
          <a:ext cx="838200" cy="3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51558</xdr:rowOff>
    </xdr:from>
    <xdr:to>
      <xdr:col>19</xdr:col>
      <xdr:colOff>177800</xdr:colOff>
      <xdr:row>75</xdr:row>
      <xdr:rowOff>88167</xdr:rowOff>
    </xdr:to>
    <xdr:cxnSp macro="">
      <xdr:nvCxnSpPr>
        <xdr:cNvPr id="181" name="直線コネクタ 180"/>
        <xdr:cNvCxnSpPr/>
      </xdr:nvCxnSpPr>
      <xdr:spPr>
        <a:xfrm flipV="1">
          <a:off x="2908300" y="12910308"/>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26108</xdr:rowOff>
    </xdr:from>
    <xdr:to>
      <xdr:col>15</xdr:col>
      <xdr:colOff>50800</xdr:colOff>
      <xdr:row>75</xdr:row>
      <xdr:rowOff>88167</xdr:rowOff>
    </xdr:to>
    <xdr:cxnSp macro="">
      <xdr:nvCxnSpPr>
        <xdr:cNvPr id="184" name="直線コネクタ 183"/>
        <xdr:cNvCxnSpPr/>
      </xdr:nvCxnSpPr>
      <xdr:spPr>
        <a:xfrm>
          <a:off x="2019300" y="12884858"/>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23190</xdr:rowOff>
    </xdr:from>
    <xdr:to>
      <xdr:col>10</xdr:col>
      <xdr:colOff>114300</xdr:colOff>
      <xdr:row>75</xdr:row>
      <xdr:rowOff>26108</xdr:rowOff>
    </xdr:to>
    <xdr:cxnSp macro="">
      <xdr:nvCxnSpPr>
        <xdr:cNvPr id="187" name="直線コネクタ 186"/>
        <xdr:cNvCxnSpPr/>
      </xdr:nvCxnSpPr>
      <xdr:spPr>
        <a:xfrm>
          <a:off x="1130300" y="12881940"/>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0" name="フローチャート: 判断 189"/>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112743</xdr:rowOff>
    </xdr:from>
    <xdr:ext cx="599010" cy="259045"/>
    <xdr:sp macro="" textlink="">
      <xdr:nvSpPr>
        <xdr:cNvPr id="191" name="テキスト ボックス 190"/>
        <xdr:cNvSpPr txBox="1"/>
      </xdr:nvSpPr>
      <xdr:spPr>
        <a:xfrm>
          <a:off x="830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18709</xdr:rowOff>
    </xdr:from>
    <xdr:to>
      <xdr:col>24</xdr:col>
      <xdr:colOff>114300</xdr:colOff>
      <xdr:row>73</xdr:row>
      <xdr:rowOff>120309</xdr:rowOff>
    </xdr:to>
    <xdr:sp macro="" textlink="">
      <xdr:nvSpPr>
        <xdr:cNvPr id="197" name="楕円 196"/>
        <xdr:cNvSpPr/>
      </xdr:nvSpPr>
      <xdr:spPr>
        <a:xfrm>
          <a:off x="4584700" y="125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41586</xdr:rowOff>
    </xdr:from>
    <xdr:ext cx="599010" cy="259045"/>
    <xdr:sp macro="" textlink="">
      <xdr:nvSpPr>
        <xdr:cNvPr id="198" name="民生費該当値テキスト"/>
        <xdr:cNvSpPr txBox="1"/>
      </xdr:nvSpPr>
      <xdr:spPr>
        <a:xfrm>
          <a:off x="4686300" y="1238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758</xdr:rowOff>
    </xdr:from>
    <xdr:to>
      <xdr:col>20</xdr:col>
      <xdr:colOff>38100</xdr:colOff>
      <xdr:row>75</xdr:row>
      <xdr:rowOff>102358</xdr:rowOff>
    </xdr:to>
    <xdr:sp macro="" textlink="">
      <xdr:nvSpPr>
        <xdr:cNvPr id="199" name="楕円 198"/>
        <xdr:cNvSpPr/>
      </xdr:nvSpPr>
      <xdr:spPr>
        <a:xfrm>
          <a:off x="3746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93485</xdr:rowOff>
    </xdr:from>
    <xdr:ext cx="599010" cy="259045"/>
    <xdr:sp macro="" textlink="">
      <xdr:nvSpPr>
        <xdr:cNvPr id="200" name="テキスト ボックス 199"/>
        <xdr:cNvSpPr txBox="1"/>
      </xdr:nvSpPr>
      <xdr:spPr>
        <a:xfrm>
          <a:off x="3497795" y="1295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37367</xdr:rowOff>
    </xdr:from>
    <xdr:to>
      <xdr:col>15</xdr:col>
      <xdr:colOff>101600</xdr:colOff>
      <xdr:row>75</xdr:row>
      <xdr:rowOff>138967</xdr:rowOff>
    </xdr:to>
    <xdr:sp macro="" textlink="">
      <xdr:nvSpPr>
        <xdr:cNvPr id="201" name="楕円 200"/>
        <xdr:cNvSpPr/>
      </xdr:nvSpPr>
      <xdr:spPr>
        <a:xfrm>
          <a:off x="28575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130094</xdr:rowOff>
    </xdr:from>
    <xdr:ext cx="599010" cy="259045"/>
    <xdr:sp macro="" textlink="">
      <xdr:nvSpPr>
        <xdr:cNvPr id="202" name="テキスト ボックス 201"/>
        <xdr:cNvSpPr txBox="1"/>
      </xdr:nvSpPr>
      <xdr:spPr>
        <a:xfrm>
          <a:off x="2608795" y="1298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146758</xdr:rowOff>
    </xdr:from>
    <xdr:to>
      <xdr:col>10</xdr:col>
      <xdr:colOff>165100</xdr:colOff>
      <xdr:row>75</xdr:row>
      <xdr:rowOff>76908</xdr:rowOff>
    </xdr:to>
    <xdr:sp macro="" textlink="">
      <xdr:nvSpPr>
        <xdr:cNvPr id="203" name="楕円 202"/>
        <xdr:cNvSpPr/>
      </xdr:nvSpPr>
      <xdr:spPr>
        <a:xfrm>
          <a:off x="1968500" y="128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93435</xdr:rowOff>
    </xdr:from>
    <xdr:ext cx="599010" cy="259045"/>
    <xdr:sp macro="" textlink="">
      <xdr:nvSpPr>
        <xdr:cNvPr id="204" name="テキスト ボックス 203"/>
        <xdr:cNvSpPr txBox="1"/>
      </xdr:nvSpPr>
      <xdr:spPr>
        <a:xfrm>
          <a:off x="1719795" y="126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143840</xdr:rowOff>
    </xdr:from>
    <xdr:to>
      <xdr:col>6</xdr:col>
      <xdr:colOff>38100</xdr:colOff>
      <xdr:row>75</xdr:row>
      <xdr:rowOff>73990</xdr:rowOff>
    </xdr:to>
    <xdr:sp macro="" textlink="">
      <xdr:nvSpPr>
        <xdr:cNvPr id="205" name="楕円 204"/>
        <xdr:cNvSpPr/>
      </xdr:nvSpPr>
      <xdr:spPr>
        <a:xfrm>
          <a:off x="1079500" y="12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90517</xdr:rowOff>
    </xdr:from>
    <xdr:ext cx="599010" cy="259045"/>
    <xdr:sp macro="" textlink="">
      <xdr:nvSpPr>
        <xdr:cNvPr id="206" name="テキスト ボックス 205"/>
        <xdr:cNvSpPr txBox="1"/>
      </xdr:nvSpPr>
      <xdr:spPr>
        <a:xfrm>
          <a:off x="830795" y="126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46695</xdr:rowOff>
    </xdr:from>
    <xdr:to>
      <xdr:col>24</xdr:col>
      <xdr:colOff>63500</xdr:colOff>
      <xdr:row>98</xdr:row>
      <xdr:rowOff>59897</xdr:rowOff>
    </xdr:to>
    <xdr:cxnSp macro="">
      <xdr:nvCxnSpPr>
        <xdr:cNvPr id="235" name="直線コネクタ 234"/>
        <xdr:cNvCxnSpPr/>
      </xdr:nvCxnSpPr>
      <xdr:spPr>
        <a:xfrm>
          <a:off x="3797300" y="16848795"/>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42025</xdr:rowOff>
    </xdr:from>
    <xdr:to>
      <xdr:col>19</xdr:col>
      <xdr:colOff>177800</xdr:colOff>
      <xdr:row>98</xdr:row>
      <xdr:rowOff>46695</xdr:rowOff>
    </xdr:to>
    <xdr:cxnSp macro="">
      <xdr:nvCxnSpPr>
        <xdr:cNvPr id="238" name="直線コネクタ 237"/>
        <xdr:cNvCxnSpPr/>
      </xdr:nvCxnSpPr>
      <xdr:spPr>
        <a:xfrm>
          <a:off x="2908300" y="16844125"/>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38630</xdr:rowOff>
    </xdr:from>
    <xdr:to>
      <xdr:col>15</xdr:col>
      <xdr:colOff>50800</xdr:colOff>
      <xdr:row>98</xdr:row>
      <xdr:rowOff>42025</xdr:rowOff>
    </xdr:to>
    <xdr:cxnSp macro="">
      <xdr:nvCxnSpPr>
        <xdr:cNvPr id="241" name="直線コネクタ 240"/>
        <xdr:cNvCxnSpPr/>
      </xdr:nvCxnSpPr>
      <xdr:spPr>
        <a:xfrm>
          <a:off x="2019300" y="16840730"/>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13836</xdr:rowOff>
    </xdr:from>
    <xdr:to>
      <xdr:col>10</xdr:col>
      <xdr:colOff>114300</xdr:colOff>
      <xdr:row>98</xdr:row>
      <xdr:rowOff>38630</xdr:rowOff>
    </xdr:to>
    <xdr:cxnSp macro="">
      <xdr:nvCxnSpPr>
        <xdr:cNvPr id="244" name="直線コネクタ 243"/>
        <xdr:cNvCxnSpPr/>
      </xdr:nvCxnSpPr>
      <xdr:spPr>
        <a:xfrm>
          <a:off x="1130300" y="16815936"/>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7" name="フローチャート: 判断 246"/>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157337</xdr:rowOff>
    </xdr:from>
    <xdr:ext cx="534377" cy="259045"/>
    <xdr:sp macro="" textlink="">
      <xdr:nvSpPr>
        <xdr:cNvPr id="248" name="テキスト ボックス 247"/>
        <xdr:cNvSpPr txBox="1"/>
      </xdr:nvSpPr>
      <xdr:spPr>
        <a:xfrm>
          <a:off x="863111" y="16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9097</xdr:rowOff>
    </xdr:from>
    <xdr:to>
      <xdr:col>24</xdr:col>
      <xdr:colOff>114300</xdr:colOff>
      <xdr:row>98</xdr:row>
      <xdr:rowOff>110697</xdr:rowOff>
    </xdr:to>
    <xdr:sp macro="" textlink="">
      <xdr:nvSpPr>
        <xdr:cNvPr id="254" name="楕円 253"/>
        <xdr:cNvSpPr/>
      </xdr:nvSpPr>
      <xdr:spPr>
        <a:xfrm>
          <a:off x="4584700" y="168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139924</xdr:rowOff>
    </xdr:from>
    <xdr:ext cx="534377" cy="259045"/>
    <xdr:sp macro="" textlink="">
      <xdr:nvSpPr>
        <xdr:cNvPr id="255" name="衛生費該当値テキスト"/>
        <xdr:cNvSpPr txBox="1"/>
      </xdr:nvSpPr>
      <xdr:spPr>
        <a:xfrm>
          <a:off x="4686300" y="16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167345</xdr:rowOff>
    </xdr:from>
    <xdr:to>
      <xdr:col>20</xdr:col>
      <xdr:colOff>38100</xdr:colOff>
      <xdr:row>98</xdr:row>
      <xdr:rowOff>97495</xdr:rowOff>
    </xdr:to>
    <xdr:sp macro="" textlink="">
      <xdr:nvSpPr>
        <xdr:cNvPr id="256" name="楕円 255"/>
        <xdr:cNvSpPr/>
      </xdr:nvSpPr>
      <xdr:spPr>
        <a:xfrm>
          <a:off x="3746500" y="167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114022</xdr:rowOff>
    </xdr:from>
    <xdr:ext cx="534377" cy="259045"/>
    <xdr:sp macro="" textlink="">
      <xdr:nvSpPr>
        <xdr:cNvPr id="257" name="テキスト ボックス 256"/>
        <xdr:cNvSpPr txBox="1"/>
      </xdr:nvSpPr>
      <xdr:spPr>
        <a:xfrm>
          <a:off x="3530111" y="165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162675</xdr:rowOff>
    </xdr:from>
    <xdr:to>
      <xdr:col>15</xdr:col>
      <xdr:colOff>101600</xdr:colOff>
      <xdr:row>98</xdr:row>
      <xdr:rowOff>92825</xdr:rowOff>
    </xdr:to>
    <xdr:sp macro="" textlink="">
      <xdr:nvSpPr>
        <xdr:cNvPr id="258" name="楕円 257"/>
        <xdr:cNvSpPr/>
      </xdr:nvSpPr>
      <xdr:spPr>
        <a:xfrm>
          <a:off x="2857500" y="167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109352</xdr:rowOff>
    </xdr:from>
    <xdr:ext cx="534377" cy="259045"/>
    <xdr:sp macro="" textlink="">
      <xdr:nvSpPr>
        <xdr:cNvPr id="259" name="テキスト ボックス 258"/>
        <xdr:cNvSpPr txBox="1"/>
      </xdr:nvSpPr>
      <xdr:spPr>
        <a:xfrm>
          <a:off x="2641111" y="165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159280</xdr:rowOff>
    </xdr:from>
    <xdr:to>
      <xdr:col>10</xdr:col>
      <xdr:colOff>165100</xdr:colOff>
      <xdr:row>98</xdr:row>
      <xdr:rowOff>89430</xdr:rowOff>
    </xdr:to>
    <xdr:sp macro="" textlink="">
      <xdr:nvSpPr>
        <xdr:cNvPr id="260" name="楕円 259"/>
        <xdr:cNvSpPr/>
      </xdr:nvSpPr>
      <xdr:spPr>
        <a:xfrm>
          <a:off x="1968500" y="16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105957</xdr:rowOff>
    </xdr:from>
    <xdr:ext cx="534377" cy="259045"/>
    <xdr:sp macro="" textlink="">
      <xdr:nvSpPr>
        <xdr:cNvPr id="261" name="テキスト ボックス 260"/>
        <xdr:cNvSpPr txBox="1"/>
      </xdr:nvSpPr>
      <xdr:spPr>
        <a:xfrm>
          <a:off x="1752111" y="165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134486</xdr:rowOff>
    </xdr:from>
    <xdr:to>
      <xdr:col>6</xdr:col>
      <xdr:colOff>38100</xdr:colOff>
      <xdr:row>98</xdr:row>
      <xdr:rowOff>64636</xdr:rowOff>
    </xdr:to>
    <xdr:sp macro="" textlink="">
      <xdr:nvSpPr>
        <xdr:cNvPr id="262" name="楕円 261"/>
        <xdr:cNvSpPr/>
      </xdr:nvSpPr>
      <xdr:spPr>
        <a:xfrm>
          <a:off x="1079500" y="167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81163</xdr:rowOff>
    </xdr:from>
    <xdr:ext cx="599010" cy="259045"/>
    <xdr:sp macro="" textlink="">
      <xdr:nvSpPr>
        <xdr:cNvPr id="263" name="テキスト ボックス 262"/>
        <xdr:cNvSpPr txBox="1"/>
      </xdr:nvSpPr>
      <xdr:spPr>
        <a:xfrm>
          <a:off x="830795" y="1654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81559</xdr:rowOff>
    </xdr:from>
    <xdr:to>
      <xdr:col>55</xdr:col>
      <xdr:colOff>0</xdr:colOff>
      <xdr:row>37</xdr:row>
      <xdr:rowOff>85903</xdr:rowOff>
    </xdr:to>
    <xdr:cxnSp macro="">
      <xdr:nvCxnSpPr>
        <xdr:cNvPr id="292" name="直線コネクタ 291"/>
        <xdr:cNvCxnSpPr/>
      </xdr:nvCxnSpPr>
      <xdr:spPr>
        <a:xfrm flipV="1">
          <a:off x="9639300" y="642520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85903</xdr:rowOff>
    </xdr:from>
    <xdr:to>
      <xdr:col>50</xdr:col>
      <xdr:colOff>114300</xdr:colOff>
      <xdr:row>37</xdr:row>
      <xdr:rowOff>90627</xdr:rowOff>
    </xdr:to>
    <xdr:cxnSp macro="">
      <xdr:nvCxnSpPr>
        <xdr:cNvPr id="295" name="直線コネクタ 294"/>
        <xdr:cNvCxnSpPr/>
      </xdr:nvCxnSpPr>
      <xdr:spPr>
        <a:xfrm flipV="1">
          <a:off x="8750300" y="6429553"/>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90627</xdr:rowOff>
    </xdr:from>
    <xdr:to>
      <xdr:col>45</xdr:col>
      <xdr:colOff>177800</xdr:colOff>
      <xdr:row>37</xdr:row>
      <xdr:rowOff>95657</xdr:rowOff>
    </xdr:to>
    <xdr:cxnSp macro="">
      <xdr:nvCxnSpPr>
        <xdr:cNvPr id="298" name="直線コネクタ 297"/>
        <xdr:cNvCxnSpPr/>
      </xdr:nvCxnSpPr>
      <xdr:spPr>
        <a:xfrm flipV="1">
          <a:off x="7861300" y="643427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95657</xdr:rowOff>
    </xdr:from>
    <xdr:to>
      <xdr:col>41</xdr:col>
      <xdr:colOff>50800</xdr:colOff>
      <xdr:row>37</xdr:row>
      <xdr:rowOff>102057</xdr:rowOff>
    </xdr:to>
    <xdr:cxnSp macro="">
      <xdr:nvCxnSpPr>
        <xdr:cNvPr id="301" name="直線コネクタ 300"/>
        <xdr:cNvCxnSpPr/>
      </xdr:nvCxnSpPr>
      <xdr:spPr>
        <a:xfrm flipV="1">
          <a:off x="6972300" y="64393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100102</xdr:rowOff>
    </xdr:from>
    <xdr:to>
      <xdr:col>36</xdr:col>
      <xdr:colOff>165100</xdr:colOff>
      <xdr:row>39</xdr:row>
      <xdr:rowOff>30252</xdr:rowOff>
    </xdr:to>
    <xdr:sp macro="" textlink="">
      <xdr:nvSpPr>
        <xdr:cNvPr id="304" name="フローチャート: 判断 303"/>
        <xdr:cNvSpPr/>
      </xdr:nvSpPr>
      <xdr:spPr>
        <a:xfrm>
          <a:off x="6921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21379</xdr:rowOff>
    </xdr:from>
    <xdr:ext cx="378565" cy="259045"/>
    <xdr:sp macro="" textlink="">
      <xdr:nvSpPr>
        <xdr:cNvPr id="305" name="テキスト ボックス 304"/>
        <xdr:cNvSpPr txBox="1"/>
      </xdr:nvSpPr>
      <xdr:spPr>
        <a:xfrm>
          <a:off x="6783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30759</xdr:rowOff>
    </xdr:from>
    <xdr:to>
      <xdr:col>55</xdr:col>
      <xdr:colOff>50800</xdr:colOff>
      <xdr:row>37</xdr:row>
      <xdr:rowOff>132359</xdr:rowOff>
    </xdr:to>
    <xdr:sp macro="" textlink="">
      <xdr:nvSpPr>
        <xdr:cNvPr id="311" name="楕円 310"/>
        <xdr:cNvSpPr/>
      </xdr:nvSpPr>
      <xdr:spPr>
        <a:xfrm>
          <a:off x="10426700" y="63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53636</xdr:rowOff>
    </xdr:from>
    <xdr:ext cx="469744" cy="259045"/>
    <xdr:sp macro="" textlink="">
      <xdr:nvSpPr>
        <xdr:cNvPr id="312" name="労働費該当値テキスト"/>
        <xdr:cNvSpPr txBox="1"/>
      </xdr:nvSpPr>
      <xdr:spPr>
        <a:xfrm>
          <a:off x="10528300" y="62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35103</xdr:rowOff>
    </xdr:from>
    <xdr:to>
      <xdr:col>50</xdr:col>
      <xdr:colOff>165100</xdr:colOff>
      <xdr:row>37</xdr:row>
      <xdr:rowOff>136703</xdr:rowOff>
    </xdr:to>
    <xdr:sp macro="" textlink="">
      <xdr:nvSpPr>
        <xdr:cNvPr id="313" name="楕円 312"/>
        <xdr:cNvSpPr/>
      </xdr:nvSpPr>
      <xdr:spPr>
        <a:xfrm>
          <a:off x="9588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153230</xdr:rowOff>
    </xdr:from>
    <xdr:ext cx="469744" cy="259045"/>
    <xdr:sp macro="" textlink="">
      <xdr:nvSpPr>
        <xdr:cNvPr id="314" name="テキスト ボックス 313"/>
        <xdr:cNvSpPr txBox="1"/>
      </xdr:nvSpPr>
      <xdr:spPr>
        <a:xfrm>
          <a:off x="9404428"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39827</xdr:rowOff>
    </xdr:from>
    <xdr:to>
      <xdr:col>46</xdr:col>
      <xdr:colOff>38100</xdr:colOff>
      <xdr:row>37</xdr:row>
      <xdr:rowOff>141427</xdr:rowOff>
    </xdr:to>
    <xdr:sp macro="" textlink="">
      <xdr:nvSpPr>
        <xdr:cNvPr id="315" name="楕円 314"/>
        <xdr:cNvSpPr/>
      </xdr:nvSpPr>
      <xdr:spPr>
        <a:xfrm>
          <a:off x="8699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157954</xdr:rowOff>
    </xdr:from>
    <xdr:ext cx="469744" cy="259045"/>
    <xdr:sp macro="" textlink="">
      <xdr:nvSpPr>
        <xdr:cNvPr id="316" name="テキスト ボックス 315"/>
        <xdr:cNvSpPr txBox="1"/>
      </xdr:nvSpPr>
      <xdr:spPr>
        <a:xfrm>
          <a:off x="8515428" y="61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44857</xdr:rowOff>
    </xdr:from>
    <xdr:to>
      <xdr:col>41</xdr:col>
      <xdr:colOff>101600</xdr:colOff>
      <xdr:row>37</xdr:row>
      <xdr:rowOff>146457</xdr:rowOff>
    </xdr:to>
    <xdr:sp macro="" textlink="">
      <xdr:nvSpPr>
        <xdr:cNvPr id="317" name="楕円 316"/>
        <xdr:cNvSpPr/>
      </xdr:nvSpPr>
      <xdr:spPr>
        <a:xfrm>
          <a:off x="7810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162984</xdr:rowOff>
    </xdr:from>
    <xdr:ext cx="469744" cy="259045"/>
    <xdr:sp macro="" textlink="">
      <xdr:nvSpPr>
        <xdr:cNvPr id="318" name="テキスト ボックス 317"/>
        <xdr:cNvSpPr txBox="1"/>
      </xdr:nvSpPr>
      <xdr:spPr>
        <a:xfrm>
          <a:off x="7626428" y="61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51257</xdr:rowOff>
    </xdr:from>
    <xdr:to>
      <xdr:col>36</xdr:col>
      <xdr:colOff>165100</xdr:colOff>
      <xdr:row>37</xdr:row>
      <xdr:rowOff>152857</xdr:rowOff>
    </xdr:to>
    <xdr:sp macro="" textlink="">
      <xdr:nvSpPr>
        <xdr:cNvPr id="319" name="楕円 318"/>
        <xdr:cNvSpPr/>
      </xdr:nvSpPr>
      <xdr:spPr>
        <a:xfrm>
          <a:off x="6921500" y="63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169384</xdr:rowOff>
    </xdr:from>
    <xdr:ext cx="469744" cy="259045"/>
    <xdr:sp macro="" textlink="">
      <xdr:nvSpPr>
        <xdr:cNvPr id="320" name="テキスト ボックス 319"/>
        <xdr:cNvSpPr txBox="1"/>
      </xdr:nvSpPr>
      <xdr:spPr>
        <a:xfrm>
          <a:off x="6737428" y="617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165378</xdr:rowOff>
    </xdr:from>
    <xdr:to>
      <xdr:col>55</xdr:col>
      <xdr:colOff>0</xdr:colOff>
      <xdr:row>54</xdr:row>
      <xdr:rowOff>166767</xdr:rowOff>
    </xdr:to>
    <xdr:cxnSp macro="">
      <xdr:nvCxnSpPr>
        <xdr:cNvPr id="345" name="直線コネクタ 344"/>
        <xdr:cNvCxnSpPr/>
      </xdr:nvCxnSpPr>
      <xdr:spPr>
        <a:xfrm flipV="1">
          <a:off x="9639300" y="9423678"/>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166767</xdr:rowOff>
    </xdr:from>
    <xdr:to>
      <xdr:col>50</xdr:col>
      <xdr:colOff>114300</xdr:colOff>
      <xdr:row>55</xdr:row>
      <xdr:rowOff>57159</xdr:rowOff>
    </xdr:to>
    <xdr:cxnSp macro="">
      <xdr:nvCxnSpPr>
        <xdr:cNvPr id="348" name="直線コネクタ 347"/>
        <xdr:cNvCxnSpPr/>
      </xdr:nvCxnSpPr>
      <xdr:spPr>
        <a:xfrm flipV="1">
          <a:off x="8750300" y="9425067"/>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57159</xdr:rowOff>
    </xdr:from>
    <xdr:to>
      <xdr:col>45</xdr:col>
      <xdr:colOff>177800</xdr:colOff>
      <xdr:row>55</xdr:row>
      <xdr:rowOff>149107</xdr:rowOff>
    </xdr:to>
    <xdr:cxnSp macro="">
      <xdr:nvCxnSpPr>
        <xdr:cNvPr id="351" name="直線コネクタ 350"/>
        <xdr:cNvCxnSpPr/>
      </xdr:nvCxnSpPr>
      <xdr:spPr>
        <a:xfrm flipV="1">
          <a:off x="7861300" y="9486909"/>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149107</xdr:rowOff>
    </xdr:from>
    <xdr:to>
      <xdr:col>41</xdr:col>
      <xdr:colOff>50800</xdr:colOff>
      <xdr:row>56</xdr:row>
      <xdr:rowOff>14193</xdr:rowOff>
    </xdr:to>
    <xdr:cxnSp macro="">
      <xdr:nvCxnSpPr>
        <xdr:cNvPr id="354" name="直線コネクタ 353"/>
        <xdr:cNvCxnSpPr/>
      </xdr:nvCxnSpPr>
      <xdr:spPr>
        <a:xfrm flipV="1">
          <a:off x="6972300" y="9578857"/>
          <a:ext cx="889000" cy="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7" name="フローチャート: 判断 356"/>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81518</xdr:rowOff>
    </xdr:from>
    <xdr:ext cx="534377" cy="259045"/>
    <xdr:sp macro="" textlink="">
      <xdr:nvSpPr>
        <xdr:cNvPr id="358" name="テキスト ボックス 357"/>
        <xdr:cNvSpPr txBox="1"/>
      </xdr:nvSpPr>
      <xdr:spPr>
        <a:xfrm>
          <a:off x="6705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114578</xdr:rowOff>
    </xdr:from>
    <xdr:to>
      <xdr:col>55</xdr:col>
      <xdr:colOff>50800</xdr:colOff>
      <xdr:row>55</xdr:row>
      <xdr:rowOff>44728</xdr:rowOff>
    </xdr:to>
    <xdr:sp macro="" textlink="">
      <xdr:nvSpPr>
        <xdr:cNvPr id="364" name="楕円 363"/>
        <xdr:cNvSpPr/>
      </xdr:nvSpPr>
      <xdr:spPr>
        <a:xfrm>
          <a:off x="10426700" y="93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137455</xdr:rowOff>
    </xdr:from>
    <xdr:ext cx="534377" cy="259045"/>
    <xdr:sp macro="" textlink="">
      <xdr:nvSpPr>
        <xdr:cNvPr id="365" name="農林水産業費該当値テキスト"/>
        <xdr:cNvSpPr txBox="1"/>
      </xdr:nvSpPr>
      <xdr:spPr>
        <a:xfrm>
          <a:off x="10528300" y="92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115967</xdr:rowOff>
    </xdr:from>
    <xdr:to>
      <xdr:col>50</xdr:col>
      <xdr:colOff>165100</xdr:colOff>
      <xdr:row>55</xdr:row>
      <xdr:rowOff>46117</xdr:rowOff>
    </xdr:to>
    <xdr:sp macro="" textlink="">
      <xdr:nvSpPr>
        <xdr:cNvPr id="366" name="楕円 365"/>
        <xdr:cNvSpPr/>
      </xdr:nvSpPr>
      <xdr:spPr>
        <a:xfrm>
          <a:off x="9588500" y="93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62644</xdr:rowOff>
    </xdr:from>
    <xdr:ext cx="534377" cy="259045"/>
    <xdr:sp macro="" textlink="">
      <xdr:nvSpPr>
        <xdr:cNvPr id="367" name="テキスト ボックス 366"/>
        <xdr:cNvSpPr txBox="1"/>
      </xdr:nvSpPr>
      <xdr:spPr>
        <a:xfrm>
          <a:off x="9372111" y="914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6359</xdr:rowOff>
    </xdr:from>
    <xdr:to>
      <xdr:col>46</xdr:col>
      <xdr:colOff>38100</xdr:colOff>
      <xdr:row>55</xdr:row>
      <xdr:rowOff>107959</xdr:rowOff>
    </xdr:to>
    <xdr:sp macro="" textlink="">
      <xdr:nvSpPr>
        <xdr:cNvPr id="368" name="楕円 367"/>
        <xdr:cNvSpPr/>
      </xdr:nvSpPr>
      <xdr:spPr>
        <a:xfrm>
          <a:off x="8699500" y="9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124486</xdr:rowOff>
    </xdr:from>
    <xdr:ext cx="534377" cy="259045"/>
    <xdr:sp macro="" textlink="">
      <xdr:nvSpPr>
        <xdr:cNvPr id="369" name="テキスト ボックス 368"/>
        <xdr:cNvSpPr txBox="1"/>
      </xdr:nvSpPr>
      <xdr:spPr>
        <a:xfrm>
          <a:off x="8483111" y="921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98307</xdr:rowOff>
    </xdr:from>
    <xdr:to>
      <xdr:col>41</xdr:col>
      <xdr:colOff>101600</xdr:colOff>
      <xdr:row>56</xdr:row>
      <xdr:rowOff>28457</xdr:rowOff>
    </xdr:to>
    <xdr:sp macro="" textlink="">
      <xdr:nvSpPr>
        <xdr:cNvPr id="370" name="楕円 369"/>
        <xdr:cNvSpPr/>
      </xdr:nvSpPr>
      <xdr:spPr>
        <a:xfrm>
          <a:off x="7810500" y="952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44984</xdr:rowOff>
    </xdr:from>
    <xdr:ext cx="534377" cy="259045"/>
    <xdr:sp macro="" textlink="">
      <xdr:nvSpPr>
        <xdr:cNvPr id="371" name="テキスト ボックス 370"/>
        <xdr:cNvSpPr txBox="1"/>
      </xdr:nvSpPr>
      <xdr:spPr>
        <a:xfrm>
          <a:off x="7594111" y="93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134843</xdr:rowOff>
    </xdr:from>
    <xdr:to>
      <xdr:col>36</xdr:col>
      <xdr:colOff>165100</xdr:colOff>
      <xdr:row>56</xdr:row>
      <xdr:rowOff>64993</xdr:rowOff>
    </xdr:to>
    <xdr:sp macro="" textlink="">
      <xdr:nvSpPr>
        <xdr:cNvPr id="372" name="楕円 371"/>
        <xdr:cNvSpPr/>
      </xdr:nvSpPr>
      <xdr:spPr>
        <a:xfrm>
          <a:off x="6921500" y="95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81520</xdr:rowOff>
    </xdr:from>
    <xdr:ext cx="534377" cy="259045"/>
    <xdr:sp macro="" textlink="">
      <xdr:nvSpPr>
        <xdr:cNvPr id="373" name="テキスト ボックス 372"/>
        <xdr:cNvSpPr txBox="1"/>
      </xdr:nvSpPr>
      <xdr:spPr>
        <a:xfrm>
          <a:off x="6705111" y="93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26908</xdr:rowOff>
    </xdr:from>
    <xdr:to>
      <xdr:col>55</xdr:col>
      <xdr:colOff>0</xdr:colOff>
      <xdr:row>76</xdr:row>
      <xdr:rowOff>80607</xdr:rowOff>
    </xdr:to>
    <xdr:cxnSp macro="">
      <xdr:nvCxnSpPr>
        <xdr:cNvPr id="398" name="直線コネクタ 397"/>
        <xdr:cNvCxnSpPr/>
      </xdr:nvCxnSpPr>
      <xdr:spPr>
        <a:xfrm>
          <a:off x="9639300" y="13057108"/>
          <a:ext cx="8382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141157</xdr:rowOff>
    </xdr:from>
    <xdr:to>
      <xdr:col>50</xdr:col>
      <xdr:colOff>114300</xdr:colOff>
      <xdr:row>76</xdr:row>
      <xdr:rowOff>26908</xdr:rowOff>
    </xdr:to>
    <xdr:cxnSp macro="">
      <xdr:nvCxnSpPr>
        <xdr:cNvPr id="401" name="直線コネクタ 400"/>
        <xdr:cNvCxnSpPr/>
      </xdr:nvCxnSpPr>
      <xdr:spPr>
        <a:xfrm>
          <a:off x="8750300" y="12999907"/>
          <a:ext cx="889000" cy="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141157</xdr:rowOff>
    </xdr:from>
    <xdr:to>
      <xdr:col>45</xdr:col>
      <xdr:colOff>177800</xdr:colOff>
      <xdr:row>76</xdr:row>
      <xdr:rowOff>89013</xdr:rowOff>
    </xdr:to>
    <xdr:cxnSp macro="">
      <xdr:nvCxnSpPr>
        <xdr:cNvPr id="404" name="直線コネクタ 403"/>
        <xdr:cNvCxnSpPr/>
      </xdr:nvCxnSpPr>
      <xdr:spPr>
        <a:xfrm flipV="1">
          <a:off x="7861300" y="12999907"/>
          <a:ext cx="889000" cy="1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89013</xdr:rowOff>
    </xdr:from>
    <xdr:to>
      <xdr:col>41</xdr:col>
      <xdr:colOff>50800</xdr:colOff>
      <xdr:row>77</xdr:row>
      <xdr:rowOff>93631</xdr:rowOff>
    </xdr:to>
    <xdr:cxnSp macro="">
      <xdr:nvCxnSpPr>
        <xdr:cNvPr id="407" name="直線コネクタ 406"/>
        <xdr:cNvCxnSpPr/>
      </xdr:nvCxnSpPr>
      <xdr:spPr>
        <a:xfrm flipV="1">
          <a:off x="6972300" y="13119213"/>
          <a:ext cx="889000" cy="1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10" name="フローチャート: 判断 409"/>
        <xdr:cNvSpPr/>
      </xdr:nvSpPr>
      <xdr:spPr>
        <a:xfrm>
          <a:off x="6921500" y="132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168082</xdr:rowOff>
    </xdr:from>
    <xdr:ext cx="534377" cy="259045"/>
    <xdr:sp macro="" textlink="">
      <xdr:nvSpPr>
        <xdr:cNvPr id="411" name="テキスト ボックス 410"/>
        <xdr:cNvSpPr txBox="1"/>
      </xdr:nvSpPr>
      <xdr:spPr>
        <a:xfrm>
          <a:off x="6705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29807</xdr:rowOff>
    </xdr:from>
    <xdr:to>
      <xdr:col>55</xdr:col>
      <xdr:colOff>50800</xdr:colOff>
      <xdr:row>76</xdr:row>
      <xdr:rowOff>131407</xdr:rowOff>
    </xdr:to>
    <xdr:sp macro="" textlink="">
      <xdr:nvSpPr>
        <xdr:cNvPr id="417" name="楕円 416"/>
        <xdr:cNvSpPr/>
      </xdr:nvSpPr>
      <xdr:spPr>
        <a:xfrm>
          <a:off x="104267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52684</xdr:rowOff>
    </xdr:from>
    <xdr:ext cx="534377" cy="259045"/>
    <xdr:sp macro="" textlink="">
      <xdr:nvSpPr>
        <xdr:cNvPr id="418" name="商工費該当値テキスト"/>
        <xdr:cNvSpPr txBox="1"/>
      </xdr:nvSpPr>
      <xdr:spPr>
        <a:xfrm>
          <a:off x="10528300" y="129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147558</xdr:rowOff>
    </xdr:from>
    <xdr:to>
      <xdr:col>50</xdr:col>
      <xdr:colOff>165100</xdr:colOff>
      <xdr:row>76</xdr:row>
      <xdr:rowOff>77708</xdr:rowOff>
    </xdr:to>
    <xdr:sp macro="" textlink="">
      <xdr:nvSpPr>
        <xdr:cNvPr id="419" name="楕円 418"/>
        <xdr:cNvSpPr/>
      </xdr:nvSpPr>
      <xdr:spPr>
        <a:xfrm>
          <a:off x="95885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94235</xdr:rowOff>
    </xdr:from>
    <xdr:ext cx="534377" cy="259045"/>
    <xdr:sp macro="" textlink="">
      <xdr:nvSpPr>
        <xdr:cNvPr id="420" name="テキスト ボックス 419"/>
        <xdr:cNvSpPr txBox="1"/>
      </xdr:nvSpPr>
      <xdr:spPr>
        <a:xfrm>
          <a:off x="9372111" y="127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90357</xdr:rowOff>
    </xdr:from>
    <xdr:to>
      <xdr:col>46</xdr:col>
      <xdr:colOff>38100</xdr:colOff>
      <xdr:row>76</xdr:row>
      <xdr:rowOff>20507</xdr:rowOff>
    </xdr:to>
    <xdr:sp macro="" textlink="">
      <xdr:nvSpPr>
        <xdr:cNvPr id="421" name="楕円 420"/>
        <xdr:cNvSpPr/>
      </xdr:nvSpPr>
      <xdr:spPr>
        <a:xfrm>
          <a:off x="8699500" y="129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37034</xdr:rowOff>
    </xdr:from>
    <xdr:ext cx="534377" cy="259045"/>
    <xdr:sp macro="" textlink="">
      <xdr:nvSpPr>
        <xdr:cNvPr id="422" name="テキスト ボックス 421"/>
        <xdr:cNvSpPr txBox="1"/>
      </xdr:nvSpPr>
      <xdr:spPr>
        <a:xfrm>
          <a:off x="8483111" y="127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38213</xdr:rowOff>
    </xdr:from>
    <xdr:to>
      <xdr:col>41</xdr:col>
      <xdr:colOff>101600</xdr:colOff>
      <xdr:row>76</xdr:row>
      <xdr:rowOff>139813</xdr:rowOff>
    </xdr:to>
    <xdr:sp macro="" textlink="">
      <xdr:nvSpPr>
        <xdr:cNvPr id="423" name="楕円 422"/>
        <xdr:cNvSpPr/>
      </xdr:nvSpPr>
      <xdr:spPr>
        <a:xfrm>
          <a:off x="7810500" y="130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156341</xdr:rowOff>
    </xdr:from>
    <xdr:ext cx="534377" cy="259045"/>
    <xdr:sp macro="" textlink="">
      <xdr:nvSpPr>
        <xdr:cNvPr id="424" name="テキスト ボックス 423"/>
        <xdr:cNvSpPr txBox="1"/>
      </xdr:nvSpPr>
      <xdr:spPr>
        <a:xfrm>
          <a:off x="7594111" y="128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42831</xdr:rowOff>
    </xdr:from>
    <xdr:to>
      <xdr:col>36</xdr:col>
      <xdr:colOff>165100</xdr:colOff>
      <xdr:row>77</xdr:row>
      <xdr:rowOff>144431</xdr:rowOff>
    </xdr:to>
    <xdr:sp macro="" textlink="">
      <xdr:nvSpPr>
        <xdr:cNvPr id="425" name="楕円 424"/>
        <xdr:cNvSpPr/>
      </xdr:nvSpPr>
      <xdr:spPr>
        <a:xfrm>
          <a:off x="6921500" y="13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160958</xdr:rowOff>
    </xdr:from>
    <xdr:ext cx="534377" cy="259045"/>
    <xdr:sp macro="" textlink="">
      <xdr:nvSpPr>
        <xdr:cNvPr id="426" name="テキスト ボックス 425"/>
        <xdr:cNvSpPr txBox="1"/>
      </xdr:nvSpPr>
      <xdr:spPr>
        <a:xfrm>
          <a:off x="6705111" y="13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116635</xdr:rowOff>
    </xdr:from>
    <xdr:to>
      <xdr:col>55</xdr:col>
      <xdr:colOff>0</xdr:colOff>
      <xdr:row>95</xdr:row>
      <xdr:rowOff>124019</xdr:rowOff>
    </xdr:to>
    <xdr:cxnSp macro="">
      <xdr:nvCxnSpPr>
        <xdr:cNvPr id="453" name="直線コネクタ 452"/>
        <xdr:cNvCxnSpPr/>
      </xdr:nvCxnSpPr>
      <xdr:spPr>
        <a:xfrm>
          <a:off x="9639300" y="16232935"/>
          <a:ext cx="838200" cy="1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88731</xdr:rowOff>
    </xdr:from>
    <xdr:to>
      <xdr:col>50</xdr:col>
      <xdr:colOff>114300</xdr:colOff>
      <xdr:row>94</xdr:row>
      <xdr:rowOff>116635</xdr:rowOff>
    </xdr:to>
    <xdr:cxnSp macro="">
      <xdr:nvCxnSpPr>
        <xdr:cNvPr id="456" name="直線コネクタ 455"/>
        <xdr:cNvCxnSpPr/>
      </xdr:nvCxnSpPr>
      <xdr:spPr>
        <a:xfrm>
          <a:off x="8750300" y="16033581"/>
          <a:ext cx="889000" cy="19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88731</xdr:rowOff>
    </xdr:from>
    <xdr:to>
      <xdr:col>45</xdr:col>
      <xdr:colOff>177800</xdr:colOff>
      <xdr:row>94</xdr:row>
      <xdr:rowOff>71720</xdr:rowOff>
    </xdr:to>
    <xdr:cxnSp macro="">
      <xdr:nvCxnSpPr>
        <xdr:cNvPr id="459" name="直線コネクタ 458"/>
        <xdr:cNvCxnSpPr/>
      </xdr:nvCxnSpPr>
      <xdr:spPr>
        <a:xfrm flipV="1">
          <a:off x="7861300" y="16033581"/>
          <a:ext cx="889000" cy="1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71720</xdr:rowOff>
    </xdr:from>
    <xdr:to>
      <xdr:col>41</xdr:col>
      <xdr:colOff>50800</xdr:colOff>
      <xdr:row>96</xdr:row>
      <xdr:rowOff>10376</xdr:rowOff>
    </xdr:to>
    <xdr:cxnSp macro="">
      <xdr:nvCxnSpPr>
        <xdr:cNvPr id="462" name="直線コネクタ 461"/>
        <xdr:cNvCxnSpPr/>
      </xdr:nvCxnSpPr>
      <xdr:spPr>
        <a:xfrm flipV="1">
          <a:off x="6972300" y="16188020"/>
          <a:ext cx="889000" cy="28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65" name="フローチャート: 判断 464"/>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107529</xdr:rowOff>
    </xdr:from>
    <xdr:ext cx="534377" cy="259045"/>
    <xdr:sp macro="" textlink="">
      <xdr:nvSpPr>
        <xdr:cNvPr id="466" name="テキスト ボックス 465"/>
        <xdr:cNvSpPr txBox="1"/>
      </xdr:nvSpPr>
      <xdr:spPr>
        <a:xfrm>
          <a:off x="6705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73219</xdr:rowOff>
    </xdr:from>
    <xdr:to>
      <xdr:col>55</xdr:col>
      <xdr:colOff>50800</xdr:colOff>
      <xdr:row>96</xdr:row>
      <xdr:rowOff>3369</xdr:rowOff>
    </xdr:to>
    <xdr:sp macro="" textlink="">
      <xdr:nvSpPr>
        <xdr:cNvPr id="472" name="楕円 471"/>
        <xdr:cNvSpPr/>
      </xdr:nvSpPr>
      <xdr:spPr>
        <a:xfrm>
          <a:off x="10426700" y="163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96096</xdr:rowOff>
    </xdr:from>
    <xdr:ext cx="599010" cy="259045"/>
    <xdr:sp macro="" textlink="">
      <xdr:nvSpPr>
        <xdr:cNvPr id="473" name="土木費該当値テキスト"/>
        <xdr:cNvSpPr txBox="1"/>
      </xdr:nvSpPr>
      <xdr:spPr>
        <a:xfrm>
          <a:off x="10528300" y="1621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65835</xdr:rowOff>
    </xdr:from>
    <xdr:to>
      <xdr:col>50</xdr:col>
      <xdr:colOff>165100</xdr:colOff>
      <xdr:row>94</xdr:row>
      <xdr:rowOff>167435</xdr:rowOff>
    </xdr:to>
    <xdr:sp macro="" textlink="">
      <xdr:nvSpPr>
        <xdr:cNvPr id="474" name="楕円 473"/>
        <xdr:cNvSpPr/>
      </xdr:nvSpPr>
      <xdr:spPr>
        <a:xfrm>
          <a:off x="9588500" y="161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12512</xdr:rowOff>
    </xdr:from>
    <xdr:ext cx="599010" cy="259045"/>
    <xdr:sp macro="" textlink="">
      <xdr:nvSpPr>
        <xdr:cNvPr id="475" name="テキスト ボックス 474"/>
        <xdr:cNvSpPr txBox="1"/>
      </xdr:nvSpPr>
      <xdr:spPr>
        <a:xfrm>
          <a:off x="9339795" y="159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37931</xdr:rowOff>
    </xdr:from>
    <xdr:to>
      <xdr:col>46</xdr:col>
      <xdr:colOff>38100</xdr:colOff>
      <xdr:row>93</xdr:row>
      <xdr:rowOff>139531</xdr:rowOff>
    </xdr:to>
    <xdr:sp macro="" textlink="">
      <xdr:nvSpPr>
        <xdr:cNvPr id="476" name="楕円 475"/>
        <xdr:cNvSpPr/>
      </xdr:nvSpPr>
      <xdr:spPr>
        <a:xfrm>
          <a:off x="8699500" y="15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156058</xdr:rowOff>
    </xdr:from>
    <xdr:ext cx="599010" cy="259045"/>
    <xdr:sp macro="" textlink="">
      <xdr:nvSpPr>
        <xdr:cNvPr id="477" name="テキスト ボックス 476"/>
        <xdr:cNvSpPr txBox="1"/>
      </xdr:nvSpPr>
      <xdr:spPr>
        <a:xfrm>
          <a:off x="8450795" y="157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20920</xdr:rowOff>
    </xdr:from>
    <xdr:to>
      <xdr:col>41</xdr:col>
      <xdr:colOff>101600</xdr:colOff>
      <xdr:row>94</xdr:row>
      <xdr:rowOff>122520</xdr:rowOff>
    </xdr:to>
    <xdr:sp macro="" textlink="">
      <xdr:nvSpPr>
        <xdr:cNvPr id="478" name="楕円 477"/>
        <xdr:cNvSpPr/>
      </xdr:nvSpPr>
      <xdr:spPr>
        <a:xfrm>
          <a:off x="7810500" y="161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139047</xdr:rowOff>
    </xdr:from>
    <xdr:ext cx="599010" cy="259045"/>
    <xdr:sp macro="" textlink="">
      <xdr:nvSpPr>
        <xdr:cNvPr id="479" name="テキスト ボックス 478"/>
        <xdr:cNvSpPr txBox="1"/>
      </xdr:nvSpPr>
      <xdr:spPr>
        <a:xfrm>
          <a:off x="7561795" y="1591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131026</xdr:rowOff>
    </xdr:from>
    <xdr:to>
      <xdr:col>36</xdr:col>
      <xdr:colOff>165100</xdr:colOff>
      <xdr:row>96</xdr:row>
      <xdr:rowOff>61176</xdr:rowOff>
    </xdr:to>
    <xdr:sp macro="" textlink="">
      <xdr:nvSpPr>
        <xdr:cNvPr id="480" name="楕円 479"/>
        <xdr:cNvSpPr/>
      </xdr:nvSpPr>
      <xdr:spPr>
        <a:xfrm>
          <a:off x="6921500" y="16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77703</xdr:rowOff>
    </xdr:from>
    <xdr:ext cx="599010" cy="259045"/>
    <xdr:sp macro="" textlink="">
      <xdr:nvSpPr>
        <xdr:cNvPr id="481" name="テキスト ボックス 480"/>
        <xdr:cNvSpPr txBox="1"/>
      </xdr:nvSpPr>
      <xdr:spPr>
        <a:xfrm>
          <a:off x="6672795" y="161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33332</xdr:rowOff>
    </xdr:from>
    <xdr:to>
      <xdr:col>85</xdr:col>
      <xdr:colOff>127000</xdr:colOff>
      <xdr:row>37</xdr:row>
      <xdr:rowOff>81636</xdr:rowOff>
    </xdr:to>
    <xdr:cxnSp macro="">
      <xdr:nvCxnSpPr>
        <xdr:cNvPr id="509" name="直線コネクタ 508"/>
        <xdr:cNvCxnSpPr/>
      </xdr:nvCxnSpPr>
      <xdr:spPr>
        <a:xfrm flipV="1">
          <a:off x="15481300" y="6376982"/>
          <a:ext cx="8382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86894</xdr:rowOff>
    </xdr:from>
    <xdr:to>
      <xdr:col>81</xdr:col>
      <xdr:colOff>50800</xdr:colOff>
      <xdr:row>37</xdr:row>
      <xdr:rowOff>81636</xdr:rowOff>
    </xdr:to>
    <xdr:cxnSp macro="">
      <xdr:nvCxnSpPr>
        <xdr:cNvPr id="512" name="直線コネクタ 511"/>
        <xdr:cNvCxnSpPr/>
      </xdr:nvCxnSpPr>
      <xdr:spPr>
        <a:xfrm>
          <a:off x="14592300" y="5401844"/>
          <a:ext cx="889000" cy="10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86894</xdr:rowOff>
    </xdr:from>
    <xdr:to>
      <xdr:col>76</xdr:col>
      <xdr:colOff>114300</xdr:colOff>
      <xdr:row>35</xdr:row>
      <xdr:rowOff>92928</xdr:rowOff>
    </xdr:to>
    <xdr:cxnSp macro="">
      <xdr:nvCxnSpPr>
        <xdr:cNvPr id="515" name="直線コネクタ 514"/>
        <xdr:cNvCxnSpPr/>
      </xdr:nvCxnSpPr>
      <xdr:spPr>
        <a:xfrm flipV="1">
          <a:off x="13703300" y="5401844"/>
          <a:ext cx="889000" cy="6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92928</xdr:rowOff>
    </xdr:from>
    <xdr:to>
      <xdr:col>71</xdr:col>
      <xdr:colOff>177800</xdr:colOff>
      <xdr:row>37</xdr:row>
      <xdr:rowOff>66982</xdr:rowOff>
    </xdr:to>
    <xdr:cxnSp macro="">
      <xdr:nvCxnSpPr>
        <xdr:cNvPr id="518" name="直線コネクタ 517"/>
        <xdr:cNvCxnSpPr/>
      </xdr:nvCxnSpPr>
      <xdr:spPr>
        <a:xfrm flipV="1">
          <a:off x="12814300" y="6093678"/>
          <a:ext cx="889000" cy="3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21" name="フローチャート: 判断 520"/>
        <xdr:cNvSpPr/>
      </xdr:nvSpPr>
      <xdr:spPr>
        <a:xfrm>
          <a:off x="12763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22" name="テキスト ボックス 521"/>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153982</xdr:rowOff>
    </xdr:from>
    <xdr:to>
      <xdr:col>85</xdr:col>
      <xdr:colOff>177800</xdr:colOff>
      <xdr:row>37</xdr:row>
      <xdr:rowOff>84132</xdr:rowOff>
    </xdr:to>
    <xdr:sp macro="" textlink="">
      <xdr:nvSpPr>
        <xdr:cNvPr id="528" name="楕円 527"/>
        <xdr:cNvSpPr/>
      </xdr:nvSpPr>
      <xdr:spPr>
        <a:xfrm>
          <a:off x="16268700" y="63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132409</xdr:rowOff>
    </xdr:from>
    <xdr:ext cx="534377" cy="259045"/>
    <xdr:sp macro="" textlink="">
      <xdr:nvSpPr>
        <xdr:cNvPr id="529" name="消防費該当値テキスト"/>
        <xdr:cNvSpPr txBox="1"/>
      </xdr:nvSpPr>
      <xdr:spPr>
        <a:xfrm>
          <a:off x="16370300" y="63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30836</xdr:rowOff>
    </xdr:from>
    <xdr:to>
      <xdr:col>81</xdr:col>
      <xdr:colOff>101600</xdr:colOff>
      <xdr:row>37</xdr:row>
      <xdr:rowOff>132436</xdr:rowOff>
    </xdr:to>
    <xdr:sp macro="" textlink="">
      <xdr:nvSpPr>
        <xdr:cNvPr id="530" name="楕円 529"/>
        <xdr:cNvSpPr/>
      </xdr:nvSpPr>
      <xdr:spPr>
        <a:xfrm>
          <a:off x="15430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123563</xdr:rowOff>
    </xdr:from>
    <xdr:ext cx="534377" cy="259045"/>
    <xdr:sp macro="" textlink="">
      <xdr:nvSpPr>
        <xdr:cNvPr id="531" name="テキスト ボックス 530"/>
        <xdr:cNvSpPr txBox="1"/>
      </xdr:nvSpPr>
      <xdr:spPr>
        <a:xfrm>
          <a:off x="15214111" y="64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36094</xdr:rowOff>
    </xdr:from>
    <xdr:to>
      <xdr:col>76</xdr:col>
      <xdr:colOff>165100</xdr:colOff>
      <xdr:row>31</xdr:row>
      <xdr:rowOff>137694</xdr:rowOff>
    </xdr:to>
    <xdr:sp macro="" textlink="">
      <xdr:nvSpPr>
        <xdr:cNvPr id="532" name="楕円 531"/>
        <xdr:cNvSpPr/>
      </xdr:nvSpPr>
      <xdr:spPr>
        <a:xfrm>
          <a:off x="14541500" y="53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154221</xdr:rowOff>
    </xdr:from>
    <xdr:ext cx="534377" cy="259045"/>
    <xdr:sp macro="" textlink="">
      <xdr:nvSpPr>
        <xdr:cNvPr id="533" name="テキスト ボックス 532"/>
        <xdr:cNvSpPr txBox="1"/>
      </xdr:nvSpPr>
      <xdr:spPr>
        <a:xfrm>
          <a:off x="14325111" y="512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42128</xdr:rowOff>
    </xdr:from>
    <xdr:to>
      <xdr:col>72</xdr:col>
      <xdr:colOff>38100</xdr:colOff>
      <xdr:row>35</xdr:row>
      <xdr:rowOff>143728</xdr:rowOff>
    </xdr:to>
    <xdr:sp macro="" textlink="">
      <xdr:nvSpPr>
        <xdr:cNvPr id="534" name="楕円 533"/>
        <xdr:cNvSpPr/>
      </xdr:nvSpPr>
      <xdr:spPr>
        <a:xfrm>
          <a:off x="13652500" y="60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160255</xdr:rowOff>
    </xdr:from>
    <xdr:ext cx="534377" cy="259045"/>
    <xdr:sp macro="" textlink="">
      <xdr:nvSpPr>
        <xdr:cNvPr id="535" name="テキスト ボックス 534"/>
        <xdr:cNvSpPr txBox="1"/>
      </xdr:nvSpPr>
      <xdr:spPr>
        <a:xfrm>
          <a:off x="13436111" y="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16182</xdr:rowOff>
    </xdr:from>
    <xdr:to>
      <xdr:col>67</xdr:col>
      <xdr:colOff>101600</xdr:colOff>
      <xdr:row>37</xdr:row>
      <xdr:rowOff>117782</xdr:rowOff>
    </xdr:to>
    <xdr:sp macro="" textlink="">
      <xdr:nvSpPr>
        <xdr:cNvPr id="536" name="楕円 535"/>
        <xdr:cNvSpPr/>
      </xdr:nvSpPr>
      <xdr:spPr>
        <a:xfrm>
          <a:off x="12763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134309</xdr:rowOff>
    </xdr:from>
    <xdr:ext cx="534377" cy="259045"/>
    <xdr:sp macro="" textlink="">
      <xdr:nvSpPr>
        <xdr:cNvPr id="537" name="テキスト ボックス 536"/>
        <xdr:cNvSpPr txBox="1"/>
      </xdr:nvSpPr>
      <xdr:spPr>
        <a:xfrm>
          <a:off x="12547111" y="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168824</xdr:rowOff>
    </xdr:from>
    <xdr:to>
      <xdr:col>85</xdr:col>
      <xdr:colOff>127000</xdr:colOff>
      <xdr:row>56</xdr:row>
      <xdr:rowOff>52576</xdr:rowOff>
    </xdr:to>
    <xdr:cxnSp macro="">
      <xdr:nvCxnSpPr>
        <xdr:cNvPr id="564" name="直線コネクタ 563"/>
        <xdr:cNvCxnSpPr/>
      </xdr:nvCxnSpPr>
      <xdr:spPr>
        <a:xfrm>
          <a:off x="15481300" y="9598574"/>
          <a:ext cx="8382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32876</xdr:rowOff>
    </xdr:from>
    <xdr:to>
      <xdr:col>81</xdr:col>
      <xdr:colOff>50800</xdr:colOff>
      <xdr:row>55</xdr:row>
      <xdr:rowOff>168824</xdr:rowOff>
    </xdr:to>
    <xdr:cxnSp macro="">
      <xdr:nvCxnSpPr>
        <xdr:cNvPr id="567" name="直線コネクタ 566"/>
        <xdr:cNvCxnSpPr/>
      </xdr:nvCxnSpPr>
      <xdr:spPr>
        <a:xfrm>
          <a:off x="14592300" y="9462626"/>
          <a:ext cx="889000" cy="1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23535</xdr:rowOff>
    </xdr:from>
    <xdr:to>
      <xdr:col>76</xdr:col>
      <xdr:colOff>114300</xdr:colOff>
      <xdr:row>55</xdr:row>
      <xdr:rowOff>32876</xdr:rowOff>
    </xdr:to>
    <xdr:cxnSp macro="">
      <xdr:nvCxnSpPr>
        <xdr:cNvPr id="570" name="直線コネクタ 569"/>
        <xdr:cNvCxnSpPr/>
      </xdr:nvCxnSpPr>
      <xdr:spPr>
        <a:xfrm>
          <a:off x="13703300" y="9281835"/>
          <a:ext cx="889000" cy="18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23535</xdr:rowOff>
    </xdr:from>
    <xdr:to>
      <xdr:col>71</xdr:col>
      <xdr:colOff>177800</xdr:colOff>
      <xdr:row>56</xdr:row>
      <xdr:rowOff>23704</xdr:rowOff>
    </xdr:to>
    <xdr:cxnSp macro="">
      <xdr:nvCxnSpPr>
        <xdr:cNvPr id="573" name="直線コネクタ 572"/>
        <xdr:cNvCxnSpPr/>
      </xdr:nvCxnSpPr>
      <xdr:spPr>
        <a:xfrm flipV="1">
          <a:off x="12814300" y="9281835"/>
          <a:ext cx="889000" cy="3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6" name="フローチャート: 判断 575"/>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77" name="テキスト ボックス 576"/>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1776</xdr:rowOff>
    </xdr:from>
    <xdr:to>
      <xdr:col>85</xdr:col>
      <xdr:colOff>177800</xdr:colOff>
      <xdr:row>56</xdr:row>
      <xdr:rowOff>103376</xdr:rowOff>
    </xdr:to>
    <xdr:sp macro="" textlink="">
      <xdr:nvSpPr>
        <xdr:cNvPr id="583" name="楕円 582"/>
        <xdr:cNvSpPr/>
      </xdr:nvSpPr>
      <xdr:spPr>
        <a:xfrm>
          <a:off x="16268700" y="9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24653</xdr:rowOff>
    </xdr:from>
    <xdr:ext cx="534377" cy="259045"/>
    <xdr:sp macro="" textlink="">
      <xdr:nvSpPr>
        <xdr:cNvPr id="584" name="教育費該当値テキスト"/>
        <xdr:cNvSpPr txBox="1"/>
      </xdr:nvSpPr>
      <xdr:spPr>
        <a:xfrm>
          <a:off x="16370300" y="94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118024</xdr:rowOff>
    </xdr:from>
    <xdr:to>
      <xdr:col>81</xdr:col>
      <xdr:colOff>101600</xdr:colOff>
      <xdr:row>56</xdr:row>
      <xdr:rowOff>48174</xdr:rowOff>
    </xdr:to>
    <xdr:sp macro="" textlink="">
      <xdr:nvSpPr>
        <xdr:cNvPr id="585" name="楕円 584"/>
        <xdr:cNvSpPr/>
      </xdr:nvSpPr>
      <xdr:spPr>
        <a:xfrm>
          <a:off x="15430500" y="95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64701</xdr:rowOff>
    </xdr:from>
    <xdr:ext cx="599010" cy="259045"/>
    <xdr:sp macro="" textlink="">
      <xdr:nvSpPr>
        <xdr:cNvPr id="586" name="テキスト ボックス 585"/>
        <xdr:cNvSpPr txBox="1"/>
      </xdr:nvSpPr>
      <xdr:spPr>
        <a:xfrm>
          <a:off x="15181795" y="932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153526</xdr:rowOff>
    </xdr:from>
    <xdr:to>
      <xdr:col>76</xdr:col>
      <xdr:colOff>165100</xdr:colOff>
      <xdr:row>55</xdr:row>
      <xdr:rowOff>83676</xdr:rowOff>
    </xdr:to>
    <xdr:sp macro="" textlink="">
      <xdr:nvSpPr>
        <xdr:cNvPr id="587" name="楕円 586"/>
        <xdr:cNvSpPr/>
      </xdr:nvSpPr>
      <xdr:spPr>
        <a:xfrm>
          <a:off x="14541500" y="94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100203</xdr:rowOff>
    </xdr:from>
    <xdr:ext cx="599010" cy="259045"/>
    <xdr:sp macro="" textlink="">
      <xdr:nvSpPr>
        <xdr:cNvPr id="588" name="テキスト ボックス 587"/>
        <xdr:cNvSpPr txBox="1"/>
      </xdr:nvSpPr>
      <xdr:spPr>
        <a:xfrm>
          <a:off x="14292795" y="918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144185</xdr:rowOff>
    </xdr:from>
    <xdr:to>
      <xdr:col>72</xdr:col>
      <xdr:colOff>38100</xdr:colOff>
      <xdr:row>54</xdr:row>
      <xdr:rowOff>74335</xdr:rowOff>
    </xdr:to>
    <xdr:sp macro="" textlink="">
      <xdr:nvSpPr>
        <xdr:cNvPr id="589" name="楕円 588"/>
        <xdr:cNvSpPr/>
      </xdr:nvSpPr>
      <xdr:spPr>
        <a:xfrm>
          <a:off x="13652500" y="9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90862</xdr:rowOff>
    </xdr:from>
    <xdr:ext cx="599010" cy="259045"/>
    <xdr:sp macro="" textlink="">
      <xdr:nvSpPr>
        <xdr:cNvPr id="590" name="テキスト ボックス 589"/>
        <xdr:cNvSpPr txBox="1"/>
      </xdr:nvSpPr>
      <xdr:spPr>
        <a:xfrm>
          <a:off x="13403795" y="900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144354</xdr:rowOff>
    </xdr:from>
    <xdr:to>
      <xdr:col>67</xdr:col>
      <xdr:colOff>101600</xdr:colOff>
      <xdr:row>56</xdr:row>
      <xdr:rowOff>74504</xdr:rowOff>
    </xdr:to>
    <xdr:sp macro="" textlink="">
      <xdr:nvSpPr>
        <xdr:cNvPr id="591" name="楕円 590"/>
        <xdr:cNvSpPr/>
      </xdr:nvSpPr>
      <xdr:spPr>
        <a:xfrm>
          <a:off x="12763500" y="95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91031</xdr:rowOff>
    </xdr:from>
    <xdr:ext cx="599010" cy="259045"/>
    <xdr:sp macro="" textlink="">
      <xdr:nvSpPr>
        <xdr:cNvPr id="592" name="テキスト ボックス 591"/>
        <xdr:cNvSpPr txBox="1"/>
      </xdr:nvSpPr>
      <xdr:spPr>
        <a:xfrm>
          <a:off x="12514795" y="93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71368</xdr:rowOff>
    </xdr:from>
    <xdr:to>
      <xdr:col>85</xdr:col>
      <xdr:colOff>127000</xdr:colOff>
      <xdr:row>78</xdr:row>
      <xdr:rowOff>144577</xdr:rowOff>
    </xdr:to>
    <xdr:cxnSp macro="">
      <xdr:nvCxnSpPr>
        <xdr:cNvPr id="621" name="直線コネクタ 620"/>
        <xdr:cNvCxnSpPr/>
      </xdr:nvCxnSpPr>
      <xdr:spPr>
        <a:xfrm flipV="1">
          <a:off x="15481300" y="13444468"/>
          <a:ext cx="8382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144577</xdr:rowOff>
    </xdr:from>
    <xdr:to>
      <xdr:col>81</xdr:col>
      <xdr:colOff>50800</xdr:colOff>
      <xdr:row>79</xdr:row>
      <xdr:rowOff>44450</xdr:rowOff>
    </xdr:to>
    <xdr:cxnSp macro="">
      <xdr:nvCxnSpPr>
        <xdr:cNvPr id="624" name="直線コネクタ 623"/>
        <xdr:cNvCxnSpPr/>
      </xdr:nvCxnSpPr>
      <xdr:spPr>
        <a:xfrm flipV="1">
          <a:off x="14592300" y="1351767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31077</xdr:rowOff>
    </xdr:from>
    <xdr:to>
      <xdr:col>71</xdr:col>
      <xdr:colOff>177800</xdr:colOff>
      <xdr:row>79</xdr:row>
      <xdr:rowOff>44450</xdr:rowOff>
    </xdr:to>
    <xdr:cxnSp macro="">
      <xdr:nvCxnSpPr>
        <xdr:cNvPr id="630" name="直線コネクタ 629"/>
        <xdr:cNvCxnSpPr/>
      </xdr:nvCxnSpPr>
      <xdr:spPr>
        <a:xfrm>
          <a:off x="12814300" y="13404177"/>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3" name="フローチャート: 判断 632"/>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34" name="テキスト ボックス 633"/>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20568</xdr:rowOff>
    </xdr:from>
    <xdr:to>
      <xdr:col>85</xdr:col>
      <xdr:colOff>177800</xdr:colOff>
      <xdr:row>78</xdr:row>
      <xdr:rowOff>122168</xdr:rowOff>
    </xdr:to>
    <xdr:sp macro="" textlink="">
      <xdr:nvSpPr>
        <xdr:cNvPr id="640" name="楕円 639"/>
        <xdr:cNvSpPr/>
      </xdr:nvSpPr>
      <xdr:spPr>
        <a:xfrm>
          <a:off x="16268700" y="13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170445</xdr:rowOff>
    </xdr:from>
    <xdr:ext cx="469744" cy="259045"/>
    <xdr:sp macro="" textlink="">
      <xdr:nvSpPr>
        <xdr:cNvPr id="641" name="災害復旧費該当値テキスト"/>
        <xdr:cNvSpPr txBox="1"/>
      </xdr:nvSpPr>
      <xdr:spPr>
        <a:xfrm>
          <a:off x="16370300" y="13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93777</xdr:rowOff>
    </xdr:from>
    <xdr:to>
      <xdr:col>81</xdr:col>
      <xdr:colOff>101600</xdr:colOff>
      <xdr:row>79</xdr:row>
      <xdr:rowOff>23927</xdr:rowOff>
    </xdr:to>
    <xdr:sp macro="" textlink="">
      <xdr:nvSpPr>
        <xdr:cNvPr id="642" name="楕円 641"/>
        <xdr:cNvSpPr/>
      </xdr:nvSpPr>
      <xdr:spPr>
        <a:xfrm>
          <a:off x="15430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15054</xdr:rowOff>
    </xdr:from>
    <xdr:ext cx="469744" cy="259045"/>
    <xdr:sp macro="" textlink="">
      <xdr:nvSpPr>
        <xdr:cNvPr id="643" name="テキスト ボックス 642"/>
        <xdr:cNvSpPr txBox="1"/>
      </xdr:nvSpPr>
      <xdr:spPr>
        <a:xfrm>
          <a:off x="15246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151727</xdr:rowOff>
    </xdr:from>
    <xdr:to>
      <xdr:col>67</xdr:col>
      <xdr:colOff>101600</xdr:colOff>
      <xdr:row>78</xdr:row>
      <xdr:rowOff>81877</xdr:rowOff>
    </xdr:to>
    <xdr:sp macro="" textlink="">
      <xdr:nvSpPr>
        <xdr:cNvPr id="648" name="楕円 647"/>
        <xdr:cNvSpPr/>
      </xdr:nvSpPr>
      <xdr:spPr>
        <a:xfrm>
          <a:off x="12763500" y="133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98404</xdr:rowOff>
    </xdr:from>
    <xdr:ext cx="469744" cy="259045"/>
    <xdr:sp macro="" textlink="">
      <xdr:nvSpPr>
        <xdr:cNvPr id="649" name="テキスト ボックス 648"/>
        <xdr:cNvSpPr txBox="1"/>
      </xdr:nvSpPr>
      <xdr:spPr>
        <a:xfrm>
          <a:off x="12579428" y="131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12694</xdr:rowOff>
    </xdr:from>
    <xdr:to>
      <xdr:col>85</xdr:col>
      <xdr:colOff>127000</xdr:colOff>
      <xdr:row>97</xdr:row>
      <xdr:rowOff>43588</xdr:rowOff>
    </xdr:to>
    <xdr:cxnSp macro="">
      <xdr:nvCxnSpPr>
        <xdr:cNvPr id="676" name="直線コネクタ 675"/>
        <xdr:cNvCxnSpPr/>
      </xdr:nvCxnSpPr>
      <xdr:spPr>
        <a:xfrm flipV="1">
          <a:off x="15481300" y="16643344"/>
          <a:ext cx="8382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43588</xdr:rowOff>
    </xdr:from>
    <xdr:to>
      <xdr:col>81</xdr:col>
      <xdr:colOff>50800</xdr:colOff>
      <xdr:row>97</xdr:row>
      <xdr:rowOff>116342</xdr:rowOff>
    </xdr:to>
    <xdr:cxnSp macro="">
      <xdr:nvCxnSpPr>
        <xdr:cNvPr id="679" name="直線コネクタ 678"/>
        <xdr:cNvCxnSpPr/>
      </xdr:nvCxnSpPr>
      <xdr:spPr>
        <a:xfrm flipV="1">
          <a:off x="14592300" y="16674238"/>
          <a:ext cx="889000" cy="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116342</xdr:rowOff>
    </xdr:from>
    <xdr:to>
      <xdr:col>76</xdr:col>
      <xdr:colOff>114300</xdr:colOff>
      <xdr:row>97</xdr:row>
      <xdr:rowOff>151994</xdr:rowOff>
    </xdr:to>
    <xdr:cxnSp macro="">
      <xdr:nvCxnSpPr>
        <xdr:cNvPr id="682" name="直線コネクタ 681"/>
        <xdr:cNvCxnSpPr/>
      </xdr:nvCxnSpPr>
      <xdr:spPr>
        <a:xfrm flipV="1">
          <a:off x="13703300" y="16746992"/>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144166</xdr:rowOff>
    </xdr:from>
    <xdr:to>
      <xdr:col>71</xdr:col>
      <xdr:colOff>177800</xdr:colOff>
      <xdr:row>97</xdr:row>
      <xdr:rowOff>151994</xdr:rowOff>
    </xdr:to>
    <xdr:cxnSp macro="">
      <xdr:nvCxnSpPr>
        <xdr:cNvPr id="685" name="直線コネクタ 684"/>
        <xdr:cNvCxnSpPr/>
      </xdr:nvCxnSpPr>
      <xdr:spPr>
        <a:xfrm>
          <a:off x="12814300" y="16774816"/>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88" name="フローチャート: 判断 687"/>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100299</xdr:rowOff>
    </xdr:from>
    <xdr:ext cx="534377" cy="259045"/>
    <xdr:sp macro="" textlink="">
      <xdr:nvSpPr>
        <xdr:cNvPr id="689" name="テキスト ボックス 688"/>
        <xdr:cNvSpPr txBox="1"/>
      </xdr:nvSpPr>
      <xdr:spPr>
        <a:xfrm>
          <a:off x="12547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133344</xdr:rowOff>
    </xdr:from>
    <xdr:to>
      <xdr:col>85</xdr:col>
      <xdr:colOff>177800</xdr:colOff>
      <xdr:row>97</xdr:row>
      <xdr:rowOff>63494</xdr:rowOff>
    </xdr:to>
    <xdr:sp macro="" textlink="">
      <xdr:nvSpPr>
        <xdr:cNvPr id="695" name="楕円 694"/>
        <xdr:cNvSpPr/>
      </xdr:nvSpPr>
      <xdr:spPr>
        <a:xfrm>
          <a:off x="162687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111771</xdr:rowOff>
    </xdr:from>
    <xdr:ext cx="534377" cy="259045"/>
    <xdr:sp macro="" textlink="">
      <xdr:nvSpPr>
        <xdr:cNvPr id="696" name="公債費該当値テキスト"/>
        <xdr:cNvSpPr txBox="1"/>
      </xdr:nvSpPr>
      <xdr:spPr>
        <a:xfrm>
          <a:off x="16370300" y="165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164238</xdr:rowOff>
    </xdr:from>
    <xdr:to>
      <xdr:col>81</xdr:col>
      <xdr:colOff>101600</xdr:colOff>
      <xdr:row>97</xdr:row>
      <xdr:rowOff>94388</xdr:rowOff>
    </xdr:to>
    <xdr:sp macro="" textlink="">
      <xdr:nvSpPr>
        <xdr:cNvPr id="697" name="楕円 696"/>
        <xdr:cNvSpPr/>
      </xdr:nvSpPr>
      <xdr:spPr>
        <a:xfrm>
          <a:off x="15430500" y="16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85515</xdr:rowOff>
    </xdr:from>
    <xdr:ext cx="534377" cy="259045"/>
    <xdr:sp macro="" textlink="">
      <xdr:nvSpPr>
        <xdr:cNvPr id="698" name="テキスト ボックス 697"/>
        <xdr:cNvSpPr txBox="1"/>
      </xdr:nvSpPr>
      <xdr:spPr>
        <a:xfrm>
          <a:off x="15214111" y="167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65542</xdr:rowOff>
    </xdr:from>
    <xdr:to>
      <xdr:col>76</xdr:col>
      <xdr:colOff>165100</xdr:colOff>
      <xdr:row>97</xdr:row>
      <xdr:rowOff>167142</xdr:rowOff>
    </xdr:to>
    <xdr:sp macro="" textlink="">
      <xdr:nvSpPr>
        <xdr:cNvPr id="699" name="楕円 698"/>
        <xdr:cNvSpPr/>
      </xdr:nvSpPr>
      <xdr:spPr>
        <a:xfrm>
          <a:off x="14541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158269</xdr:rowOff>
    </xdr:from>
    <xdr:ext cx="534377" cy="259045"/>
    <xdr:sp macro="" textlink="">
      <xdr:nvSpPr>
        <xdr:cNvPr id="700" name="テキスト ボックス 699"/>
        <xdr:cNvSpPr txBox="1"/>
      </xdr:nvSpPr>
      <xdr:spPr>
        <a:xfrm>
          <a:off x="14325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101194</xdr:rowOff>
    </xdr:from>
    <xdr:to>
      <xdr:col>72</xdr:col>
      <xdr:colOff>38100</xdr:colOff>
      <xdr:row>98</xdr:row>
      <xdr:rowOff>31344</xdr:rowOff>
    </xdr:to>
    <xdr:sp macro="" textlink="">
      <xdr:nvSpPr>
        <xdr:cNvPr id="701" name="楕円 700"/>
        <xdr:cNvSpPr/>
      </xdr:nvSpPr>
      <xdr:spPr>
        <a:xfrm>
          <a:off x="13652500" y="167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22471</xdr:rowOff>
    </xdr:from>
    <xdr:ext cx="534377" cy="259045"/>
    <xdr:sp macro="" textlink="">
      <xdr:nvSpPr>
        <xdr:cNvPr id="702" name="テキスト ボックス 701"/>
        <xdr:cNvSpPr txBox="1"/>
      </xdr:nvSpPr>
      <xdr:spPr>
        <a:xfrm>
          <a:off x="13436111" y="168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93366</xdr:rowOff>
    </xdr:from>
    <xdr:to>
      <xdr:col>67</xdr:col>
      <xdr:colOff>101600</xdr:colOff>
      <xdr:row>98</xdr:row>
      <xdr:rowOff>23516</xdr:rowOff>
    </xdr:to>
    <xdr:sp macro="" textlink="">
      <xdr:nvSpPr>
        <xdr:cNvPr id="703" name="楕円 702"/>
        <xdr:cNvSpPr/>
      </xdr:nvSpPr>
      <xdr:spPr>
        <a:xfrm>
          <a:off x="12763500" y="167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14643</xdr:rowOff>
    </xdr:from>
    <xdr:ext cx="534377" cy="259045"/>
    <xdr:sp macro="" textlink="">
      <xdr:nvSpPr>
        <xdr:cNvPr id="704" name="テキスト ボックス 703"/>
        <xdr:cNvSpPr txBox="1"/>
      </xdr:nvSpPr>
      <xdr:spPr>
        <a:xfrm>
          <a:off x="12547111" y="168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45" name="フローチャート: 判断 744"/>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46" name="テキスト ボックス 745"/>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5" name="テキスト ボックス 77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7" name="テキスト ボックス 77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9" name="テキスト ボックス 77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1" name="テキスト ボックス 78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5" name="直線コネクタ 78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フローチャート: 判断 79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4" name="フローチャート: 判断 79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7" name="フローチャート: 判断 79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8" name="テキスト ボックス 79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0" name="フローチャート: 判断 79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1" name="テキスト ボックス 80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2" name="フローチャート: 判断 801"/>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3" name="テキスト ボックス 802"/>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2" name="テキスト ボックス 81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4" name="テキスト ボックス 81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6" name="テキスト ボックス 815"/>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住民一人当たりのコストで最も大きな金額となった総務費は、住民一人当たり１９７，８４７円となっている。平成２９年度から減となったが、これは、ふるさと創造プロジェクト事業（新庄地区のまちづくり事業）や園芸拠点施設整備に係る用地購入の完了等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・民生費では、保健福祉センターの大規模改修工事に係る基金造成や隣保館の改修工事を実施したため、前年度から１９．０％増の１８７，１９８円となった。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・商工費においては、平成２７年度以降高い水準が続いているが、これは新たな雇用創出や人口増加、若者定住化の促進に向け、企業誘致等の施策に積極的に取り組んでいるためである。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・教育費は、総合運動公園や東小学校の改修工事の完了により減となったが、類似団体平均よりも高い数値にある。今後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公共施設等総合管理計画に基づく施設の統廃合や、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指定管理者制度の導入等によるコスト削減に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・財政調整基金については、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H24</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200,000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千円を</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取り崩したが</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H22</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400,000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と</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H26</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にそれぞれ</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50,000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H28</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198,883</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H29</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200,700</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H30</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に</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233,000</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千円</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の積立を行っている。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・実質収支額については、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341,000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千円から</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527,000</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千円の黒字で推移している。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・実質単年度収支については、</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H25</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年度以降は</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黒字で推移している。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全</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ての</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会計において黒字</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となっており、赤字額はない。</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・近年は標準財政規模に対してほぼ同じ水準の黒字幅で堅調に推移している。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en-US" altLang="ja-JP" sz="1200" b="0" i="0" u="none" strike="noStrike" kern="0" cap="none" spc="0" normalizeH="0" baseline="0" noProof="0">
              <a:ln>
                <a:noFill/>
              </a:ln>
              <a:solidFill>
                <a:prstClr val="black"/>
              </a:solidFill>
              <a:effectLst/>
              <a:uLnTx/>
              <a:uFillTx/>
              <a:latin typeface="+mn-lt"/>
              <a:ea typeface="ＭＳ Ｐゴシック"/>
              <a:cs typeface="+mn-cs"/>
            </a:rPr>
            <a:t>H27</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年度からスタートした住宅団地特別事業会計が合計値を押し上げているが、住宅分譲地の資産増によるもので、分譲がすべて完了すれば本特会自体廃止される予定である。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・一般会計からの繰出等の状況については今後も注視する必要がある。</a:t>
          </a:r>
          <a:endParaRPr kumimoji="0"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今後も財源の確保と適正な予算執行に努め</a:t>
          </a:r>
          <a:r>
            <a:rPr kumimoji="0" lang="ja-JP" altLang="en-US" sz="1200" b="0" i="0" u="none" strike="noStrike" kern="0" cap="none" spc="0" normalizeH="0" baseline="0" noProof="0">
              <a:ln>
                <a:noFill/>
              </a:ln>
              <a:solidFill>
                <a:prstClr val="black"/>
              </a:solidFill>
              <a:effectLst/>
              <a:uLnTx/>
              <a:uFillTx/>
              <a:latin typeface="+mn-lt"/>
              <a:ea typeface="ＭＳ Ｐゴシック"/>
              <a:cs typeface="+mn-cs"/>
            </a:rPr>
            <a:t>ていく</a:t>
          </a:r>
          <a:r>
            <a:rPr kumimoji="0" lang="ja-JP" altLang="ja-JP" sz="1200" b="0" i="0" u="none" strike="noStrike" kern="0" cap="none" spc="0" normalizeH="0" baseline="0" noProof="0">
              <a:ln>
                <a:noFill/>
              </a:ln>
              <a:solidFill>
                <a:prstClr val="black"/>
              </a:solidFill>
              <a:effectLst/>
              <a:uLnTx/>
              <a:uFillTx/>
              <a:latin typeface="+mn-lt"/>
              <a:ea typeface="ＭＳ Ｐゴシック"/>
              <a:cs typeface="+mn-cs"/>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5" zoomScaleNormal="11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9636187</v>
      </c>
      <c r="BO4" s="423"/>
      <c r="BP4" s="423"/>
      <c r="BQ4" s="423"/>
      <c r="BR4" s="423"/>
      <c r="BS4" s="423"/>
      <c r="BT4" s="423"/>
      <c r="BU4" s="424"/>
      <c r="BV4" s="422">
        <v>10044456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13.6</v>
      </c>
      <c r="CU4" s="604"/>
      <c r="CV4" s="604"/>
      <c r="CW4" s="604"/>
      <c r="CX4" s="604"/>
      <c r="CY4" s="604"/>
      <c r="CZ4" s="604"/>
      <c r="DA4" s="605"/>
      <c r="DB4" s="603">
        <v>13.6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9022016</v>
      </c>
      <c r="BO5" s="428"/>
      <c r="BP5" s="428"/>
      <c r="BQ5" s="428"/>
      <c r="BR5" s="428"/>
      <c r="BS5" s="428"/>
      <c r="BT5" s="428"/>
      <c r="BU5" s="429"/>
      <c r="BV5" s="427">
        <v>9449463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92.4</v>
      </c>
      <c r="CU5" s="398"/>
      <c r="CV5" s="398"/>
      <c r="CW5" s="398"/>
      <c r="CX5" s="398"/>
      <c r="CY5" s="398"/>
      <c r="CZ5" s="398"/>
      <c r="DA5" s="399"/>
      <c r="DB5" s="397">
        <v>90.7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614171</v>
      </c>
      <c r="BO6" s="428"/>
      <c r="BP6" s="428"/>
      <c r="BQ6" s="428"/>
      <c r="BR6" s="428"/>
      <c r="BS6" s="428"/>
      <c r="BT6" s="428"/>
      <c r="BU6" s="429"/>
      <c r="BV6" s="427">
        <v>594993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98.4</v>
      </c>
      <c r="CU6" s="578"/>
      <c r="CV6" s="578"/>
      <c r="CW6" s="578"/>
      <c r="CX6" s="578"/>
      <c r="CY6" s="578"/>
      <c r="CZ6" s="578"/>
      <c r="DA6" s="579"/>
      <c r="DB6" s="577">
        <v>97.1</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91899</v>
      </c>
      <c r="BO7" s="428"/>
      <c r="BP7" s="428"/>
      <c r="BQ7" s="428"/>
      <c r="BR7" s="428"/>
      <c r="BS7" s="428"/>
      <c r="BT7" s="428"/>
      <c r="BU7" s="429"/>
      <c r="BV7" s="427">
        <v>68026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3838301</v>
      </c>
      <c r="CU7" s="428"/>
      <c r="CV7" s="428"/>
      <c r="CW7" s="428"/>
      <c r="CX7" s="428"/>
      <c r="CY7" s="428"/>
      <c r="CZ7" s="428"/>
      <c r="DA7" s="429"/>
      <c r="DB7" s="427">
        <v>3882990</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522272</v>
      </c>
      <c r="BO8" s="428"/>
      <c r="BP8" s="428"/>
      <c r="BQ8" s="428"/>
      <c r="BR8" s="428"/>
      <c r="BS8" s="428"/>
      <c r="BT8" s="428"/>
      <c r="BU8" s="429"/>
      <c r="BV8" s="427">
        <v>526967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0.75</v>
      </c>
      <c r="CU8" s="541"/>
      <c r="CV8" s="541"/>
      <c r="CW8" s="541"/>
      <c r="CX8" s="541"/>
      <c r="CY8" s="541"/>
      <c r="CZ8" s="541"/>
      <c r="DA8" s="542"/>
      <c r="DB8" s="540">
        <v>0.74</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9914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-4695</v>
      </c>
      <c r="BO9" s="428"/>
      <c r="BP9" s="428"/>
      <c r="BQ9" s="428"/>
      <c r="BR9" s="428"/>
      <c r="BS9" s="428"/>
      <c r="BT9" s="428"/>
      <c r="BU9" s="429"/>
      <c r="BV9" s="427">
        <v>125564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5.4</v>
      </c>
      <c r="CU9" s="398"/>
      <c r="CV9" s="398"/>
      <c r="CW9" s="398"/>
      <c r="CX9" s="398"/>
      <c r="CY9" s="398"/>
      <c r="CZ9" s="398"/>
      <c r="DA9" s="399"/>
      <c r="DB9" s="397">
        <v>5.3</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10563</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233000</v>
      </c>
      <c r="BO10" s="428"/>
      <c r="BP10" s="428"/>
      <c r="BQ10" s="428"/>
      <c r="BR10" s="428"/>
      <c r="BS10" s="428"/>
      <c r="BT10" s="428"/>
      <c r="BU10" s="429"/>
      <c r="BV10" s="427">
        <v>200700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109</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9579</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9523</v>
      </c>
      <c r="S13" s="531"/>
      <c r="T13" s="531"/>
      <c r="U13" s="531"/>
      <c r="V13" s="532"/>
      <c r="W13" s="518" t="s">
        <v>140</v>
      </c>
      <c r="X13" s="440"/>
      <c r="Y13" s="440"/>
      <c r="Z13" s="440"/>
      <c r="AA13" s="440"/>
      <c r="AB13" s="441"/>
      <c r="AC13" s="403">
        <v>370</v>
      </c>
      <c r="AD13" s="404"/>
      <c r="AE13" s="404"/>
      <c r="AF13" s="404"/>
      <c r="AG13" s="405"/>
      <c r="AH13" s="403">
        <v>465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228305</v>
      </c>
      <c r="BO13" s="428"/>
      <c r="BP13" s="428"/>
      <c r="BQ13" s="428"/>
      <c r="BR13" s="428"/>
      <c r="BS13" s="428"/>
      <c r="BT13" s="428"/>
      <c r="BU13" s="429"/>
      <c r="BV13" s="427">
        <v>326264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9.1</v>
      </c>
      <c r="CU13" s="398"/>
      <c r="CV13" s="398"/>
      <c r="CW13" s="398"/>
      <c r="CX13" s="398"/>
      <c r="CY13" s="398"/>
      <c r="CZ13" s="398"/>
      <c r="DA13" s="399"/>
      <c r="DB13" s="397">
        <v>9.3000000000000007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9710</v>
      </c>
      <c r="S14" s="531"/>
      <c r="T14" s="531"/>
      <c r="U14" s="531"/>
      <c r="V14" s="532"/>
      <c r="W14" s="533"/>
      <c r="X14" s="443"/>
      <c r="Y14" s="443"/>
      <c r="Z14" s="443"/>
      <c r="AA14" s="443"/>
      <c r="AB14" s="444"/>
      <c r="AC14" s="523">
        <v>7</v>
      </c>
      <c r="AD14" s="524"/>
      <c r="AE14" s="524"/>
      <c r="AF14" s="524"/>
      <c r="AG14" s="525"/>
      <c r="AH14" s="523">
        <v>8.5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90.5</v>
      </c>
      <c r="CU14" s="535"/>
      <c r="CV14" s="535"/>
      <c r="CW14" s="535"/>
      <c r="CX14" s="535"/>
      <c r="CY14" s="535"/>
      <c r="CZ14" s="535"/>
      <c r="DA14" s="536"/>
      <c r="DB14" s="534">
        <v>106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9656</v>
      </c>
      <c r="S15" s="531"/>
      <c r="T15" s="531"/>
      <c r="U15" s="531"/>
      <c r="V15" s="532"/>
      <c r="W15" s="518" t="s">
        <v>148</v>
      </c>
      <c r="X15" s="440"/>
      <c r="Y15" s="440"/>
      <c r="Z15" s="440"/>
      <c r="AA15" s="440"/>
      <c r="AB15" s="441"/>
      <c r="AC15" s="403">
        <v>1161</v>
      </c>
      <c r="AD15" s="404"/>
      <c r="AE15" s="404"/>
      <c r="AF15" s="404"/>
      <c r="AG15" s="405"/>
      <c r="AH15" s="403">
        <v>1247</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2218244</v>
      </c>
      <c r="BO15" s="423"/>
      <c r="BP15" s="423"/>
      <c r="BQ15" s="423"/>
      <c r="BR15" s="423"/>
      <c r="BS15" s="423"/>
      <c r="BT15" s="423"/>
      <c r="BU15" s="424"/>
      <c r="BV15" s="422">
        <v>2243445</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22</v>
      </c>
      <c r="AD16" s="524"/>
      <c r="AE16" s="524"/>
      <c r="AF16" s="524"/>
      <c r="AG16" s="525"/>
      <c r="AH16" s="523">
        <v>22.9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2921650</v>
      </c>
      <c r="BO16" s="428"/>
      <c r="BP16" s="428"/>
      <c r="BQ16" s="428"/>
      <c r="BR16" s="428"/>
      <c r="BS16" s="428"/>
      <c r="BT16" s="428"/>
      <c r="BU16" s="429"/>
      <c r="BV16" s="427">
        <v>2929128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3750</v>
      </c>
      <c r="AD17" s="404"/>
      <c r="AE17" s="404"/>
      <c r="AF17" s="404"/>
      <c r="AG17" s="405"/>
      <c r="AH17" s="403">
        <v>3729</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2886276</v>
      </c>
      <c r="BO17" s="428"/>
      <c r="BP17" s="428"/>
      <c r="BQ17" s="428"/>
      <c r="BR17" s="428"/>
      <c r="BS17" s="428"/>
      <c r="BT17" s="428"/>
      <c r="BU17" s="429"/>
      <c r="BV17" s="427">
        <v>2922636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152.35</v>
      </c>
      <c r="M18" s="492"/>
      <c r="N18" s="492"/>
      <c r="O18" s="492"/>
      <c r="P18" s="492"/>
      <c r="Q18" s="492"/>
      <c r="R18" s="493"/>
      <c r="S18" s="493"/>
      <c r="T18" s="493"/>
      <c r="U18" s="493"/>
      <c r="V18" s="494"/>
      <c r="W18" s="508"/>
      <c r="X18" s="509"/>
      <c r="Y18" s="509"/>
      <c r="Z18" s="509"/>
      <c r="AA18" s="509"/>
      <c r="AB18" s="519"/>
      <c r="AC18" s="391">
        <v>71</v>
      </c>
      <c r="AD18" s="392"/>
      <c r="AE18" s="392"/>
      <c r="AF18" s="392"/>
      <c r="AG18" s="495"/>
      <c r="AH18" s="391">
        <v>68.5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3744433</v>
      </c>
      <c r="BO18" s="428"/>
      <c r="BP18" s="428"/>
      <c r="BQ18" s="428"/>
      <c r="BR18" s="428"/>
      <c r="BS18" s="428"/>
      <c r="BT18" s="428"/>
      <c r="BU18" s="429"/>
      <c r="BV18" s="427">
        <v>3771078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65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6909616</v>
      </c>
      <c r="BO19" s="428"/>
      <c r="BP19" s="428"/>
      <c r="BQ19" s="428"/>
      <c r="BR19" s="428"/>
      <c r="BS19" s="428"/>
      <c r="BT19" s="428"/>
      <c r="BU19" s="429"/>
      <c r="BV19" s="427">
        <v>7091675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3899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5502654</v>
      </c>
      <c r="BO23" s="428"/>
      <c r="BP23" s="428"/>
      <c r="BQ23" s="428"/>
      <c r="BR23" s="428"/>
      <c r="BS23" s="428"/>
      <c r="BT23" s="428"/>
      <c r="BU23" s="429"/>
      <c r="BV23" s="427">
        <v>5585676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8500</v>
      </c>
      <c r="R24" s="404"/>
      <c r="S24" s="404"/>
      <c r="T24" s="404"/>
      <c r="U24" s="404"/>
      <c r="V24" s="405"/>
      <c r="W24" s="469"/>
      <c r="X24" s="460"/>
      <c r="Y24" s="461"/>
      <c r="Z24" s="400" t="s">
        <v>172</v>
      </c>
      <c r="AA24" s="401"/>
      <c r="AB24" s="401"/>
      <c r="AC24" s="401"/>
      <c r="AD24" s="401"/>
      <c r="AE24" s="401"/>
      <c r="AF24" s="401"/>
      <c r="AG24" s="402"/>
      <c r="AH24" s="403">
        <v>176</v>
      </c>
      <c r="AI24" s="404"/>
      <c r="AJ24" s="404"/>
      <c r="AK24" s="404"/>
      <c r="AL24" s="405"/>
      <c r="AM24" s="403">
        <v>516032</v>
      </c>
      <c r="AN24" s="404"/>
      <c r="AO24" s="404"/>
      <c r="AP24" s="404"/>
      <c r="AQ24" s="404"/>
      <c r="AR24" s="405"/>
      <c r="AS24" s="403">
        <v>2932</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4116114</v>
      </c>
      <c r="BO24" s="428"/>
      <c r="BP24" s="428"/>
      <c r="BQ24" s="428"/>
      <c r="BR24" s="428"/>
      <c r="BS24" s="428"/>
      <c r="BT24" s="428"/>
      <c r="BU24" s="429"/>
      <c r="BV24" s="427">
        <v>3964911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6700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176</v>
      </c>
      <c r="AN25" s="404"/>
      <c r="AO25" s="404"/>
      <c r="AP25" s="404"/>
      <c r="AQ25" s="404"/>
      <c r="AR25" s="405"/>
      <c r="AS25" s="403" t="s">
        <v>129</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279444</v>
      </c>
      <c r="BO25" s="423"/>
      <c r="BP25" s="423"/>
      <c r="BQ25" s="423"/>
      <c r="BR25" s="423"/>
      <c r="BS25" s="423"/>
      <c r="BT25" s="423"/>
      <c r="BU25" s="424"/>
      <c r="BV25" s="422">
        <v>282026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5600</v>
      </c>
      <c r="R26" s="404"/>
      <c r="S26" s="404"/>
      <c r="T26" s="404"/>
      <c r="U26" s="404"/>
      <c r="V26" s="405"/>
      <c r="W26" s="469"/>
      <c r="X26" s="460"/>
      <c r="Y26" s="461"/>
      <c r="Z26" s="400" t="s">
        <v>179</v>
      </c>
      <c r="AA26" s="482"/>
      <c r="AB26" s="482"/>
      <c r="AC26" s="482"/>
      <c r="AD26" s="482"/>
      <c r="AE26" s="482"/>
      <c r="AF26" s="482"/>
      <c r="AG26" s="483"/>
      <c r="AH26" s="403">
        <v>8</v>
      </c>
      <c r="AI26" s="404"/>
      <c r="AJ26" s="404"/>
      <c r="AK26" s="404"/>
      <c r="AL26" s="405"/>
      <c r="AM26" s="403">
        <v>21248</v>
      </c>
      <c r="AN26" s="404"/>
      <c r="AO26" s="404"/>
      <c r="AP26" s="404"/>
      <c r="AQ26" s="404"/>
      <c r="AR26" s="405"/>
      <c r="AS26" s="403">
        <v>2656</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3000</v>
      </c>
      <c r="R27" s="404"/>
      <c r="S27" s="404"/>
      <c r="T27" s="404"/>
      <c r="U27" s="404"/>
      <c r="V27" s="405"/>
      <c r="W27" s="469"/>
      <c r="X27" s="460"/>
      <c r="Y27" s="461"/>
      <c r="Z27" s="400" t="s">
        <v>182</v>
      </c>
      <c r="AA27" s="401"/>
      <c r="AB27" s="401"/>
      <c r="AC27" s="401"/>
      <c r="AD27" s="401"/>
      <c r="AE27" s="401"/>
      <c r="AF27" s="401"/>
      <c r="AG27" s="402"/>
      <c r="AH27" s="403" t="s">
        <v>129</v>
      </c>
      <c r="AI27" s="404"/>
      <c r="AJ27" s="404"/>
      <c r="AK27" s="404"/>
      <c r="AL27" s="405"/>
      <c r="AM27" s="403" t="s">
        <v>176</v>
      </c>
      <c r="AN27" s="404"/>
      <c r="AO27" s="404"/>
      <c r="AP27" s="404"/>
      <c r="AQ27" s="404"/>
      <c r="AR27" s="405"/>
      <c r="AS27" s="403" t="s">
        <v>183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126400</v>
      </c>
      <c r="BO27" s="431"/>
      <c r="BP27" s="431"/>
      <c r="BQ27" s="431"/>
      <c r="BR27" s="431"/>
      <c r="BS27" s="431"/>
      <c r="BT27" s="431"/>
      <c r="BU27" s="432"/>
      <c r="BV27" s="430">
        <v>98616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185</v>
      </c>
      <c r="F28" s="401"/>
      <c r="G28" s="401"/>
      <c r="H28" s="401"/>
      <c r="I28" s="401"/>
      <c r="J28" s="401"/>
      <c r="K28" s="402"/>
      <c r="L28" s="403">
        <v>1</v>
      </c>
      <c r="M28" s="404"/>
      <c r="N28" s="404"/>
      <c r="O28" s="404"/>
      <c r="P28" s="405"/>
      <c r="Q28" s="403">
        <v>2450</v>
      </c>
      <c r="R28" s="404"/>
      <c r="S28" s="404"/>
      <c r="T28" s="404"/>
      <c r="U28" s="404"/>
      <c r="V28" s="405"/>
      <c r="W28" s="469"/>
      <c r="X28" s="460"/>
      <c r="Y28" s="461"/>
      <c r="Z28" s="400" t="s">
        <v>186</v>
      </c>
      <c r="AA28" s="401"/>
      <c r="AB28" s="401"/>
      <c r="AC28" s="401"/>
      <c r="AD28" s="401"/>
      <c r="AE28" s="401"/>
      <c r="AF28" s="401"/>
      <c r="AG28" s="402"/>
      <c r="AH28" s="403" t="s">
        <v>176</v>
      </c>
      <c r="AI28" s="404"/>
      <c r="AJ28" s="404"/>
      <c r="AK28" s="404"/>
      <c r="AL28" s="405"/>
      <c r="AM28" s="403" t="s">
        <v>138</v>
      </c>
      <c r="AN28" s="404"/>
      <c r="AO28" s="404"/>
      <c r="AP28" s="404"/>
      <c r="AQ28" s="404"/>
      <c r="AR28" s="405"/>
      <c r="AS28" s="403" t="s">
        <v>176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1160152</v>
      </c>
      <c r="BO28" s="423"/>
      <c r="BP28" s="423"/>
      <c r="BQ28" s="423"/>
      <c r="BR28" s="423"/>
      <c r="BS28" s="423"/>
      <c r="BT28" s="423"/>
      <c r="BU28" s="424"/>
      <c r="BV28" s="422">
        <v>927152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12</v>
      </c>
      <c r="M29" s="404"/>
      <c r="N29" s="404"/>
      <c r="O29" s="404"/>
      <c r="P29" s="405"/>
      <c r="Q29" s="403">
        <v>2350</v>
      </c>
      <c r="R29" s="404"/>
      <c r="S29" s="404"/>
      <c r="T29" s="404"/>
      <c r="U29" s="404"/>
      <c r="V29" s="405"/>
      <c r="W29" s="470"/>
      <c r="X29" s="471"/>
      <c r="Y29" s="472"/>
      <c r="Z29" s="400" t="s">
        <v>189</v>
      </c>
      <c r="AA29" s="401"/>
      <c r="AB29" s="401"/>
      <c r="AC29" s="401"/>
      <c r="AD29" s="401"/>
      <c r="AE29" s="401"/>
      <c r="AF29" s="401"/>
      <c r="AG29" s="402"/>
      <c r="AH29" s="403">
        <v>176</v>
      </c>
      <c r="AI29" s="404"/>
      <c r="AJ29" s="404"/>
      <c r="AK29" s="404"/>
      <c r="AL29" s="405"/>
      <c r="AM29" s="403">
        <v>516032</v>
      </c>
      <c r="AN29" s="404"/>
      <c r="AO29" s="404"/>
      <c r="AP29" s="404"/>
      <c r="AQ29" s="404"/>
      <c r="AR29" s="405"/>
      <c r="AS29" s="403">
        <v>2932</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54412</v>
      </c>
      <c r="BO29" s="428"/>
      <c r="BP29" s="428"/>
      <c r="BQ29" s="428"/>
      <c r="BR29" s="428"/>
      <c r="BS29" s="428"/>
      <c r="BT29" s="428"/>
      <c r="BU29" s="429"/>
      <c r="BV29" s="427">
        <v>54402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94.1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2622653</v>
      </c>
      <c r="BO30" s="431"/>
      <c r="BP30" s="431"/>
      <c r="BQ30" s="431"/>
      <c r="BR30" s="431"/>
      <c r="BS30" s="431"/>
      <c r="BT30" s="431"/>
      <c r="BU30" s="432"/>
      <c r="BV30" s="430">
        <v>2379355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上水道事業会計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公立小浜病院組合</v>
      </c>
      <c r="BZ34" s="385"/>
      <c r="CA34" s="385"/>
      <c r="CB34" s="385"/>
      <c r="CC34" s="385"/>
      <c r="CD34" s="385"/>
      <c r="CE34" s="385"/>
      <c r="CF34" s="385"/>
      <c r="CG34" s="385"/>
      <c r="CH34" s="385"/>
      <c r="CI34" s="385"/>
      <c r="CJ34" s="385"/>
      <c r="CK34" s="385"/>
      <c r="CL34" s="385"/>
      <c r="CM34" s="385"/>
      <c r="CN34" s="213"/>
      <c r="CO34" s="386">
        <f>IF(CQ34="","",MAX(C34:D43,U34:V43,AM34:AN43,BE34:BF43,BW34:BX43)+1)</f>
        <v>23</v>
      </c>
      <c r="CP34" s="386"/>
      <c r="CQ34" s="385" t="str">
        <f>IF('各会計、関係団体の財政状況及び健全化判断比率'!BS7="","",'各会計、関係団体の財政状況及び健全化判断比率'!BS7)</f>
        <v>(株)レインボーライン</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診療所事業特別会計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IF('各会計、関係団体の財政状況及び健全化判断比率'!B34="","",'各会計、関係団体の財政状況及び健全化判断比率'!B34)</f>
        <v>集落排水処理事業特別会計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敦賀美方消防組合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道路用地取得事業特別会計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介護保険事業特別会計（介護保険事業勘定）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IF('各会計、関係団体の財政状況及び健全化判断比率'!B35="","",'各会計、関係団体の財政状況及び健全化判断比率'!B35)</f>
        <v>公共下水道事業特別会計</v>
      </c>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美浜・三方環境衛生組合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介護保険事業特別会計（介護サービス事業勘定）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12</v>
      </c>
      <c r="BF37" s="386"/>
      <c r="BG37" s="385" t="str">
        <f>IF('各会計、関係団体の財政状況及び健全化判断比率'!B36="","",'各会計、関係団体の財政状況及び健全化判断比率'!B36)</f>
        <v>産業団地事業特別会計</v>
      </c>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嶺南広域行政組合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13</v>
      </c>
      <c r="BF38" s="386"/>
      <c r="BG38" s="385" t="str">
        <f>IF('各会計、関係団体の財政状況及び健全化判断比率'!B37="","",'各会計、関係団体の財政状況及び健全化判断比率'!B37)</f>
        <v>住宅団地事業特別会計</v>
      </c>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福井県後期高齢者医療広域連合（一般会計）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福井県後期高齢者医療広域連合（特別会計）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福井県市町総合事務組合（一般会計）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21</v>
      </c>
      <c r="BX41" s="386"/>
      <c r="BY41" s="385" t="str">
        <f>IF('各会計、関係団体の財政状況及び健全化判断比率'!B75="","",'各会計、関係団体の財政状況及び健全化判断比率'!B75)</f>
        <v>福井県市町総合事務組合（特別会計）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22</v>
      </c>
      <c r="BX42" s="386"/>
      <c r="BY42" s="385" t="str">
        <f>IF('各会計、関係団体の財政状況及び健全化判断比率'!B76="","",'各会計、関係団体の財政状況及び健全化判断比率'!B76)</f>
        <v>福井県自治会館組合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iqVT8Ur9wbZ4yIHZhLy8l7sXJFR3UfvP9PP5jCXFJCKbPpfex/tw4yHD5lm0zifMe4s/JeE0TrsdajAmuPla6w==" saltValue="57VN+gWdqkBycVTlskgQ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06" t="s">
        <v>573</v>
      </c>
      <c r="D34" s="1206"/>
      <c r="E34" s="1207"/>
      <c r="F34" s="32">
        <v>9.18</v>
      </c>
      <c r="G34" s="33">
        <v>10.38</v>
      </c>
      <c r="H34" s="33">
        <v>10.38</v>
      </c>
      <c r="I34" s="33">
        <v>11.98</v>
      </c>
      <c r="J34" s="34">
        <v>12.03</v>
      </c>
      <c r="K34" s="22"/>
      <c r="L34" s="22"/>
      <c r="M34" s="22"/>
      <c r="N34" s="22"/>
      <c r="O34" s="22"/>
      <c r="P34" s="22"/>
    </row>
    <row r="35" spans="1:16" ht="39" customHeight="1">
      <c r="A35" s="22"/>
      <c r="B35" s="35"/>
      <c r="C35" s="1200" t="s">
        <v>574</v>
      </c>
      <c r="D35" s="1201"/>
      <c r="E35" s="1202"/>
      <c r="F35" s="36">
        <v>10.89</v>
      </c>
      <c r="G35" s="37">
        <v>10.82</v>
      </c>
      <c r="H35" s="37">
        <v>11.15</v>
      </c>
      <c r="I35" s="37">
        <v>11.39</v>
      </c>
      <c r="J35" s="38">
        <v>11.92</v>
      </c>
      <c r="K35" s="22"/>
      <c r="L35" s="22"/>
      <c r="M35" s="22"/>
      <c r="N35" s="22"/>
      <c r="O35" s="22"/>
      <c r="P35" s="22"/>
    </row>
    <row r="36" spans="1:16" ht="39" customHeight="1">
      <c r="A36" s="22"/>
      <c r="B36" s="35"/>
      <c r="C36" s="1200" t="s">
        <v>575</v>
      </c>
      <c r="D36" s="1201"/>
      <c r="E36" s="1202"/>
      <c r="F36" s="36" t="s">
        <v>527</v>
      </c>
      <c r="G36" s="37">
        <v>11.9</v>
      </c>
      <c r="H36" s="37">
        <v>7.15</v>
      </c>
      <c r="I36" s="37">
        <v>5.51</v>
      </c>
      <c r="J36" s="38">
        <v>4.32</v>
      </c>
      <c r="K36" s="22"/>
      <c r="L36" s="22"/>
      <c r="M36" s="22"/>
      <c r="N36" s="22"/>
      <c r="O36" s="22"/>
      <c r="P36" s="22"/>
    </row>
    <row r="37" spans="1:16" ht="39" customHeight="1">
      <c r="A37" s="22"/>
      <c r="B37" s="35"/>
      <c r="C37" s="1200" t="s">
        <v>576</v>
      </c>
      <c r="D37" s="1201"/>
      <c r="E37" s="1202"/>
      <c r="F37" s="36">
        <v>1.47</v>
      </c>
      <c r="G37" s="37">
        <v>1.69</v>
      </c>
      <c r="H37" s="37">
        <v>1.81</v>
      </c>
      <c r="I37" s="37">
        <v>2.29</v>
      </c>
      <c r="J37" s="38">
        <v>2.92</v>
      </c>
      <c r="K37" s="22"/>
      <c r="L37" s="22"/>
      <c r="M37" s="22"/>
      <c r="N37" s="22"/>
      <c r="O37" s="22"/>
      <c r="P37" s="22"/>
    </row>
    <row r="38" spans="1:16" ht="39" customHeight="1">
      <c r="A38" s="22"/>
      <c r="B38" s="35"/>
      <c r="C38" s="1200" t="s">
        <v>577</v>
      </c>
      <c r="D38" s="1201"/>
      <c r="E38" s="1202"/>
      <c r="F38" s="36" t="s">
        <v>527</v>
      </c>
      <c r="G38" s="37" t="s">
        <v>527</v>
      </c>
      <c r="H38" s="37">
        <v>1.1399999999999999</v>
      </c>
      <c r="I38" s="37">
        <v>1.65</v>
      </c>
      <c r="J38" s="38">
        <v>2.0499999999999998</v>
      </c>
      <c r="K38" s="22"/>
      <c r="L38" s="22"/>
      <c r="M38" s="22"/>
      <c r="N38" s="22"/>
      <c r="O38" s="22"/>
      <c r="P38" s="22"/>
    </row>
    <row r="39" spans="1:16" ht="39" customHeight="1">
      <c r="A39" s="22"/>
      <c r="B39" s="35"/>
      <c r="C39" s="1200" t="s">
        <v>578</v>
      </c>
      <c r="D39" s="1201"/>
      <c r="E39" s="1202"/>
      <c r="F39" s="36" t="s">
        <v>527</v>
      </c>
      <c r="G39" s="37">
        <v>6.39</v>
      </c>
      <c r="H39" s="37">
        <v>0</v>
      </c>
      <c r="I39" s="37">
        <v>2.09</v>
      </c>
      <c r="J39" s="38">
        <v>2.04</v>
      </c>
      <c r="K39" s="22"/>
      <c r="L39" s="22"/>
      <c r="M39" s="22"/>
      <c r="N39" s="22"/>
      <c r="O39" s="22"/>
      <c r="P39" s="22"/>
    </row>
    <row r="40" spans="1:16" ht="39" customHeight="1">
      <c r="A40" s="22"/>
      <c r="B40" s="35"/>
      <c r="C40" s="1200" t="s">
        <v>579</v>
      </c>
      <c r="D40" s="1201"/>
      <c r="E40" s="1202"/>
      <c r="F40" s="36" t="s">
        <v>527</v>
      </c>
      <c r="G40" s="37">
        <v>0</v>
      </c>
      <c r="H40" s="37">
        <v>0</v>
      </c>
      <c r="I40" s="37">
        <v>1.53</v>
      </c>
      <c r="J40" s="38">
        <v>1.57</v>
      </c>
      <c r="K40" s="22"/>
      <c r="L40" s="22"/>
      <c r="M40" s="22"/>
      <c r="N40" s="22"/>
      <c r="O40" s="22"/>
      <c r="P40" s="22"/>
    </row>
    <row r="41" spans="1:16" ht="39" customHeight="1">
      <c r="A41" s="22"/>
      <c r="B41" s="35"/>
      <c r="C41" s="1200" t="s">
        <v>580</v>
      </c>
      <c r="D41" s="1201"/>
      <c r="E41" s="1202"/>
      <c r="F41" s="36">
        <v>0.24</v>
      </c>
      <c r="G41" s="37">
        <v>0.36</v>
      </c>
      <c r="H41" s="37">
        <v>0.26</v>
      </c>
      <c r="I41" s="37">
        <v>0.47</v>
      </c>
      <c r="J41" s="38">
        <v>0.4</v>
      </c>
      <c r="K41" s="22"/>
      <c r="L41" s="22"/>
      <c r="M41" s="22"/>
      <c r="N41" s="22"/>
      <c r="O41" s="22"/>
      <c r="P41" s="22"/>
    </row>
    <row r="42" spans="1:16" ht="39" customHeight="1">
      <c r="A42" s="22"/>
      <c r="B42" s="39"/>
      <c r="C42" s="1200" t="s">
        <v>581</v>
      </c>
      <c r="D42" s="1201"/>
      <c r="E42" s="1202"/>
      <c r="F42" s="36" t="s">
        <v>527</v>
      </c>
      <c r="G42" s="37" t="s">
        <v>527</v>
      </c>
      <c r="H42" s="37" t="s">
        <v>527</v>
      </c>
      <c r="I42" s="37" t="s">
        <v>527</v>
      </c>
      <c r="J42" s="38" t="s">
        <v>527</v>
      </c>
      <c r="K42" s="22"/>
      <c r="L42" s="22"/>
      <c r="M42" s="22"/>
      <c r="N42" s="22"/>
      <c r="O42" s="22"/>
      <c r="P42" s="22"/>
    </row>
    <row r="43" spans="1:16" ht="39" customHeight="1" thickBot="1">
      <c r="A43" s="22"/>
      <c r="B43" s="40"/>
      <c r="C43" s="1203" t="s">
        <v>582</v>
      </c>
      <c r="D43" s="1204"/>
      <c r="E43" s="1205"/>
      <c r="F43" s="41">
        <v>0.33</v>
      </c>
      <c r="G43" s="42">
        <v>0.54</v>
      </c>
      <c r="H43" s="42">
        <v>0.05</v>
      </c>
      <c r="I43" s="42">
        <v>7.0000000000000007E-2</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06KjCacLmFieo4FZhUzkKvvxHQVBVEXvPwD0Js4LXPhtVJ+TfYPCGocnrr55A4Uo0ywIs5pGTR11/8OWRzcYw==" saltValue="dxpFsFCN0UFFTVzMqmpr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26" t="s">
        <v>11</v>
      </c>
      <c r="C45" s="1227"/>
      <c r="D45" s="58"/>
      <c r="E45" s="1232" t="s">
        <v>12</v>
      </c>
      <c r="F45" s="1232"/>
      <c r="G45" s="1232"/>
      <c r="H45" s="1232"/>
      <c r="I45" s="1232"/>
      <c r="J45" s="1233"/>
      <c r="K45" s="59">
        <v>367</v>
      </c>
      <c r="L45" s="60">
        <v>348</v>
      </c>
      <c r="M45" s="60">
        <v>419</v>
      </c>
      <c r="N45" s="60">
        <v>568</v>
      </c>
      <c r="O45" s="61">
        <v>625</v>
      </c>
      <c r="P45" s="48"/>
      <c r="Q45" s="48"/>
      <c r="R45" s="48"/>
      <c r="S45" s="48"/>
      <c r="T45" s="48"/>
      <c r="U45" s="48"/>
    </row>
    <row r="46" spans="1:21" ht="30.75" customHeight="1">
      <c r="A46" s="48"/>
      <c r="B46" s="1228"/>
      <c r="C46" s="1229"/>
      <c r="D46" s="62"/>
      <c r="E46" s="1210" t="s">
        <v>13</v>
      </c>
      <c r="F46" s="1210"/>
      <c r="G46" s="1210"/>
      <c r="H46" s="1210"/>
      <c r="I46" s="1210"/>
      <c r="J46" s="1211"/>
      <c r="K46" s="63" t="s">
        <v>527</v>
      </c>
      <c r="L46" s="64" t="s">
        <v>527</v>
      </c>
      <c r="M46" s="64" t="s">
        <v>527</v>
      </c>
      <c r="N46" s="64" t="s">
        <v>527</v>
      </c>
      <c r="O46" s="65" t="s">
        <v>527</v>
      </c>
      <c r="P46" s="48"/>
      <c r="Q46" s="48"/>
      <c r="R46" s="48"/>
      <c r="S46" s="48"/>
      <c r="T46" s="48"/>
      <c r="U46" s="48"/>
    </row>
    <row r="47" spans="1:21" ht="30.75" customHeight="1">
      <c r="A47" s="48"/>
      <c r="B47" s="1228"/>
      <c r="C47" s="1229"/>
      <c r="D47" s="62"/>
      <c r="E47" s="1210" t="s">
        <v>14</v>
      </c>
      <c r="F47" s="1210"/>
      <c r="G47" s="1210"/>
      <c r="H47" s="1210"/>
      <c r="I47" s="1210"/>
      <c r="J47" s="1211"/>
      <c r="K47" s="63">
        <v>0</v>
      </c>
      <c r="L47" s="64">
        <v>0</v>
      </c>
      <c r="M47" s="64">
        <v>0</v>
      </c>
      <c r="N47" s="64">
        <v>0</v>
      </c>
      <c r="O47" s="65">
        <v>0</v>
      </c>
      <c r="P47" s="48"/>
      <c r="Q47" s="48"/>
      <c r="R47" s="48"/>
      <c r="S47" s="48"/>
      <c r="T47" s="48"/>
      <c r="U47" s="48"/>
    </row>
    <row r="48" spans="1:21" ht="30.75" customHeight="1">
      <c r="A48" s="48"/>
      <c r="B48" s="1228"/>
      <c r="C48" s="1229"/>
      <c r="D48" s="62"/>
      <c r="E48" s="1210" t="s">
        <v>15</v>
      </c>
      <c r="F48" s="1210"/>
      <c r="G48" s="1210"/>
      <c r="H48" s="1210"/>
      <c r="I48" s="1210"/>
      <c r="J48" s="1211"/>
      <c r="K48" s="63">
        <v>325</v>
      </c>
      <c r="L48" s="64">
        <v>324</v>
      </c>
      <c r="M48" s="64">
        <v>325</v>
      </c>
      <c r="N48" s="64">
        <v>338</v>
      </c>
      <c r="O48" s="65">
        <v>337</v>
      </c>
      <c r="P48" s="48"/>
      <c r="Q48" s="48"/>
      <c r="R48" s="48"/>
      <c r="S48" s="48"/>
      <c r="T48" s="48"/>
      <c r="U48" s="48"/>
    </row>
    <row r="49" spans="1:21" ht="30.75" customHeight="1">
      <c r="A49" s="48"/>
      <c r="B49" s="1228"/>
      <c r="C49" s="1229"/>
      <c r="D49" s="62"/>
      <c r="E49" s="1210" t="s">
        <v>16</v>
      </c>
      <c r="F49" s="1210"/>
      <c r="G49" s="1210"/>
      <c r="H49" s="1210"/>
      <c r="I49" s="1210"/>
      <c r="J49" s="1211"/>
      <c r="K49" s="63">
        <v>193</v>
      </c>
      <c r="L49" s="64">
        <v>194</v>
      </c>
      <c r="M49" s="64">
        <v>187</v>
      </c>
      <c r="N49" s="64">
        <v>146</v>
      </c>
      <c r="O49" s="65">
        <v>111</v>
      </c>
      <c r="P49" s="48"/>
      <c r="Q49" s="48"/>
      <c r="R49" s="48"/>
      <c r="S49" s="48"/>
      <c r="T49" s="48"/>
      <c r="U49" s="48"/>
    </row>
    <row r="50" spans="1:21" ht="30.75" customHeight="1">
      <c r="A50" s="48"/>
      <c r="B50" s="1228"/>
      <c r="C50" s="1229"/>
      <c r="D50" s="62"/>
      <c r="E50" s="1210" t="s">
        <v>17</v>
      </c>
      <c r="F50" s="1210"/>
      <c r="G50" s="1210"/>
      <c r="H50" s="1210"/>
      <c r="I50" s="1210"/>
      <c r="J50" s="1211"/>
      <c r="K50" s="63">
        <v>17</v>
      </c>
      <c r="L50" s="64" t="s">
        <v>527</v>
      </c>
      <c r="M50" s="64" t="s">
        <v>527</v>
      </c>
      <c r="N50" s="64" t="s">
        <v>527</v>
      </c>
      <c r="O50" s="65" t="s">
        <v>527</v>
      </c>
      <c r="P50" s="48"/>
      <c r="Q50" s="48"/>
      <c r="R50" s="48"/>
      <c r="S50" s="48"/>
      <c r="T50" s="48"/>
      <c r="U50" s="48"/>
    </row>
    <row r="51" spans="1:21" ht="30.75" customHeight="1">
      <c r="A51" s="48"/>
      <c r="B51" s="1230"/>
      <c r="C51" s="1231"/>
      <c r="D51" s="66"/>
      <c r="E51" s="1210" t="s">
        <v>18</v>
      </c>
      <c r="F51" s="1210"/>
      <c r="G51" s="1210"/>
      <c r="H51" s="1210"/>
      <c r="I51" s="1210"/>
      <c r="J51" s="1211"/>
      <c r="K51" s="63">
        <v>1</v>
      </c>
      <c r="L51" s="64">
        <v>1</v>
      </c>
      <c r="M51" s="64">
        <v>2</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564</v>
      </c>
      <c r="L52" s="64">
        <v>553</v>
      </c>
      <c r="M52" s="64">
        <v>628</v>
      </c>
      <c r="N52" s="64">
        <v>739</v>
      </c>
      <c r="O52" s="65">
        <v>787</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339</v>
      </c>
      <c r="L53" s="69">
        <v>314</v>
      </c>
      <c r="M53" s="69">
        <v>305</v>
      </c>
      <c r="N53" s="69">
        <v>313</v>
      </c>
      <c r="O53" s="70">
        <v>286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16" t="s">
        <v>25</v>
      </c>
      <c r="C57" s="1217"/>
      <c r="D57" s="1220" t="s">
        <v>26</v>
      </c>
      <c r="E57" s="1221"/>
      <c r="F57" s="1221"/>
      <c r="G57" s="1221"/>
      <c r="H57" s="1221"/>
      <c r="I57" s="1221"/>
      <c r="J57" s="1222"/>
      <c r="K57" s="82">
        <v>54</v>
      </c>
      <c r="L57" s="83">
        <v>54</v>
      </c>
      <c r="M57" s="83">
        <v>54</v>
      </c>
      <c r="N57" s="83">
        <v>54</v>
      </c>
      <c r="O57" s="84">
        <v>61</v>
      </c>
    </row>
    <row r="58" spans="1:21" ht="31.5" customHeight="1" thickBot="1">
      <c r="B58" s="1218"/>
      <c r="C58" s="1219"/>
      <c r="D58" s="1223" t="s">
        <v>27</v>
      </c>
      <c r="E58" s="1224"/>
      <c r="F58" s="1224"/>
      <c r="G58" s="1224"/>
      <c r="H58" s="1224"/>
      <c r="I58" s="1224"/>
      <c r="J58" s="1225"/>
      <c r="K58" s="85" t="s">
        <v>603</v>
      </c>
      <c r="L58" s="86">
        <v>0</v>
      </c>
      <c r="M58" s="86">
        <v>1</v>
      </c>
      <c r="N58" s="86">
        <v>1</v>
      </c>
      <c r="O58" s="87">
        <v>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GNYxkp+xc/eofcSaNRV80EGkWv4fj/7sOIxJtYYMGXp2f+sFvFI73NddXSgWQERAwSF6NJ1Ba9MpWUMYzmZoQ==" saltValue="XLJ2m6F3PgnrEmDX/vsV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568</v>
      </c>
      <c r="J40" s="99" t="s">
        <v>569</v>
      </c>
      <c r="K40" s="99" t="s">
        <v>570</v>
      </c>
      <c r="L40" s="99" t="s">
        <v>571</v>
      </c>
      <c r="M40" s="100" t="s">
        <v>572</v>
      </c>
    </row>
    <row r="41" spans="2:13" ht="27.75" customHeight="1">
      <c r="B41" s="1246" t="s">
        <v>30</v>
      </c>
      <c r="C41" s="1247"/>
      <c r="D41" s="101"/>
      <c r="E41" s="1248" t="s">
        <v>31</v>
      </c>
      <c r="F41" s="1248"/>
      <c r="G41" s="1248"/>
      <c r="H41" s="1249"/>
      <c r="I41" s="102">
        <v>4308</v>
      </c>
      <c r="J41" s="103">
        <v>4939</v>
      </c>
      <c r="K41" s="103">
        <v>5473</v>
      </c>
      <c r="L41" s="103">
        <v>5586</v>
      </c>
      <c r="M41" s="104">
        <v>5503</v>
      </c>
    </row>
    <row r="42" spans="2:13" ht="27.75" customHeight="1">
      <c r="B42" s="1236"/>
      <c r="C42" s="1237"/>
      <c r="D42" s="105"/>
      <c r="E42" s="1240" t="s">
        <v>32</v>
      </c>
      <c r="F42" s="1240"/>
      <c r="G42" s="1240"/>
      <c r="H42" s="1241"/>
      <c r="I42" s="106">
        <v>17</v>
      </c>
      <c r="J42" s="107" t="s">
        <v>527</v>
      </c>
      <c r="K42" s="107" t="s">
        <v>527</v>
      </c>
      <c r="L42" s="107" t="s">
        <v>527</v>
      </c>
      <c r="M42" s="108" t="s">
        <v>527</v>
      </c>
    </row>
    <row r="43" spans="2:13" ht="27.75" customHeight="1">
      <c r="B43" s="1236"/>
      <c r="C43" s="1237"/>
      <c r="D43" s="105"/>
      <c r="E43" s="1240" t="s">
        <v>33</v>
      </c>
      <c r="F43" s="1240"/>
      <c r="G43" s="1240"/>
      <c r="H43" s="1241"/>
      <c r="I43" s="106">
        <v>4263</v>
      </c>
      <c r="J43" s="107">
        <v>4425</v>
      </c>
      <c r="K43" s="107">
        <v>4540</v>
      </c>
      <c r="L43" s="107">
        <v>4233</v>
      </c>
      <c r="M43" s="108">
        <v>3940</v>
      </c>
    </row>
    <row r="44" spans="2:13" ht="27.75" customHeight="1">
      <c r="B44" s="1236"/>
      <c r="C44" s="1237"/>
      <c r="D44" s="105"/>
      <c r="E44" s="1240" t="s">
        <v>34</v>
      </c>
      <c r="F44" s="1240"/>
      <c r="G44" s="1240"/>
      <c r="H44" s="1241"/>
      <c r="I44" s="106">
        <v>1185</v>
      </c>
      <c r="J44" s="107">
        <v>1103</v>
      </c>
      <c r="K44" s="107">
        <v>1102</v>
      </c>
      <c r="L44" s="107">
        <v>1033</v>
      </c>
      <c r="M44" s="108">
        <v>989</v>
      </c>
    </row>
    <row r="45" spans="2:13" ht="27.75" customHeight="1">
      <c r="B45" s="1236"/>
      <c r="C45" s="1237"/>
      <c r="D45" s="105"/>
      <c r="E45" s="1240" t="s">
        <v>35</v>
      </c>
      <c r="F45" s="1240"/>
      <c r="G45" s="1240"/>
      <c r="H45" s="1241"/>
      <c r="I45" s="106">
        <v>1417</v>
      </c>
      <c r="J45" s="107">
        <v>1335</v>
      </c>
      <c r="K45" s="107">
        <v>1359</v>
      </c>
      <c r="L45" s="107">
        <v>1405</v>
      </c>
      <c r="M45" s="108">
        <v>1329</v>
      </c>
    </row>
    <row r="46" spans="2:13" ht="27.75" customHeight="1">
      <c r="B46" s="1236"/>
      <c r="C46" s="1237"/>
      <c r="D46" s="109"/>
      <c r="E46" s="1240" t="s">
        <v>36</v>
      </c>
      <c r="F46" s="1240"/>
      <c r="G46" s="1240"/>
      <c r="H46" s="1241"/>
      <c r="I46" s="106">
        <v>2</v>
      </c>
      <c r="J46" s="107">
        <v>21</v>
      </c>
      <c r="K46" s="107">
        <v>2</v>
      </c>
      <c r="L46" s="107">
        <v>1</v>
      </c>
      <c r="M46" s="108">
        <v>3</v>
      </c>
    </row>
    <row r="47" spans="2:13" ht="27.75" customHeight="1">
      <c r="B47" s="1236"/>
      <c r="C47" s="1237"/>
      <c r="D47" s="110"/>
      <c r="E47" s="1250" t="s">
        <v>37</v>
      </c>
      <c r="F47" s="1251"/>
      <c r="G47" s="1251"/>
      <c r="H47" s="1252"/>
      <c r="I47" s="106" t="s">
        <v>527</v>
      </c>
      <c r="J47" s="107" t="s">
        <v>527</v>
      </c>
      <c r="K47" s="107" t="s">
        <v>527</v>
      </c>
      <c r="L47" s="107" t="s">
        <v>527</v>
      </c>
      <c r="M47" s="108" t="s">
        <v>527</v>
      </c>
    </row>
    <row r="48" spans="2:13" ht="27.75" customHeight="1">
      <c r="B48" s="1236"/>
      <c r="C48" s="1237"/>
      <c r="D48" s="105"/>
      <c r="E48" s="1240" t="s">
        <v>38</v>
      </c>
      <c r="F48" s="1240"/>
      <c r="G48" s="1240"/>
      <c r="H48" s="1241"/>
      <c r="I48" s="106" t="s">
        <v>527</v>
      </c>
      <c r="J48" s="107" t="s">
        <v>527</v>
      </c>
      <c r="K48" s="107" t="s">
        <v>527</v>
      </c>
      <c r="L48" s="107" t="s">
        <v>527</v>
      </c>
      <c r="M48" s="108" t="s">
        <v>527</v>
      </c>
    </row>
    <row r="49" spans="2:13" ht="27.75" customHeight="1">
      <c r="B49" s="1238"/>
      <c r="C49" s="1239"/>
      <c r="D49" s="105"/>
      <c r="E49" s="1240" t="s">
        <v>39</v>
      </c>
      <c r="F49" s="1240"/>
      <c r="G49" s="1240"/>
      <c r="H49" s="1241"/>
      <c r="I49" s="106" t="s">
        <v>527</v>
      </c>
      <c r="J49" s="107" t="s">
        <v>527</v>
      </c>
      <c r="K49" s="107" t="s">
        <v>527</v>
      </c>
      <c r="L49" s="107" t="s">
        <v>527</v>
      </c>
      <c r="M49" s="108">
        <v>64</v>
      </c>
    </row>
    <row r="50" spans="2:13" ht="27.75" customHeight="1">
      <c r="B50" s="1234" t="s">
        <v>40</v>
      </c>
      <c r="C50" s="1235"/>
      <c r="D50" s="111"/>
      <c r="E50" s="1240" t="s">
        <v>41</v>
      </c>
      <c r="F50" s="1240"/>
      <c r="G50" s="1240"/>
      <c r="H50" s="1241"/>
      <c r="I50" s="106">
        <v>2158</v>
      </c>
      <c r="J50" s="107">
        <v>1861</v>
      </c>
      <c r="K50" s="107">
        <v>1531</v>
      </c>
      <c r="L50" s="107">
        <v>1835</v>
      </c>
      <c r="M50" s="108">
        <v>2314</v>
      </c>
    </row>
    <row r="51" spans="2:13" ht="27.75" customHeight="1">
      <c r="B51" s="1236"/>
      <c r="C51" s="1237"/>
      <c r="D51" s="105"/>
      <c r="E51" s="1240" t="s">
        <v>42</v>
      </c>
      <c r="F51" s="1240"/>
      <c r="G51" s="1240"/>
      <c r="H51" s="1241"/>
      <c r="I51" s="106">
        <v>3</v>
      </c>
      <c r="J51" s="107">
        <v>304</v>
      </c>
      <c r="K51" s="107">
        <v>660</v>
      </c>
      <c r="L51" s="107">
        <v>632</v>
      </c>
      <c r="M51" s="108">
        <v>431</v>
      </c>
    </row>
    <row r="52" spans="2:13" ht="27.75" customHeight="1">
      <c r="B52" s="1238"/>
      <c r="C52" s="1239"/>
      <c r="D52" s="105"/>
      <c r="E52" s="1240" t="s">
        <v>43</v>
      </c>
      <c r="F52" s="1240"/>
      <c r="G52" s="1240"/>
      <c r="H52" s="1241"/>
      <c r="I52" s="106">
        <v>6355</v>
      </c>
      <c r="J52" s="107">
        <v>6401</v>
      </c>
      <c r="K52" s="107">
        <v>6404</v>
      </c>
      <c r="L52" s="107">
        <v>6251</v>
      </c>
      <c r="M52" s="108">
        <v>6093</v>
      </c>
    </row>
    <row r="53" spans="2:13" ht="27.75" customHeight="1" thickBot="1">
      <c r="B53" s="1242" t="s">
        <v>44</v>
      </c>
      <c r="C53" s="1243"/>
      <c r="D53" s="112"/>
      <c r="E53" s="1244" t="s">
        <v>45</v>
      </c>
      <c r="F53" s="1244"/>
      <c r="G53" s="1244"/>
      <c r="H53" s="1245"/>
      <c r="I53" s="113">
        <v>2677</v>
      </c>
      <c r="J53" s="114">
        <v>3258</v>
      </c>
      <c r="K53" s="114">
        <v>3880</v>
      </c>
      <c r="L53" s="114">
        <v>3540</v>
      </c>
      <c r="M53" s="115">
        <v>2990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lfaqH/5sFsayNLU0+IHA1lbEsXheTzFZARj2QqAHQT0xKybbY1JGlc67x4niDyoVx6sdXE9AC+LDJbK9Cg5xQ==" saltValue="8gvMa4haWqEazA/JDLR5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570</v>
      </c>
      <c r="G54" s="124" t="s">
        <v>571</v>
      </c>
      <c r="H54" s="125" t="s">
        <v>572</v>
      </c>
    </row>
    <row r="55" spans="2:8" ht="52.5" customHeight="1">
      <c r="B55" s="126"/>
      <c r="C55" s="1261" t="s">
        <v>48</v>
      </c>
      <c r="D55" s="1261"/>
      <c r="E55" s="1262"/>
      <c r="F55" s="127">
        <v>726</v>
      </c>
      <c r="G55" s="127">
        <v>927</v>
      </c>
      <c r="H55" s="128">
        <v>1160</v>
      </c>
    </row>
    <row r="56" spans="2:8" ht="52.5" customHeight="1">
      <c r="B56" s="129"/>
      <c r="C56" s="1263" t="s">
        <v>49</v>
      </c>
      <c r="D56" s="1263"/>
      <c r="E56" s="1264"/>
      <c r="F56" s="130">
        <v>54</v>
      </c>
      <c r="G56" s="130">
        <v>54</v>
      </c>
      <c r="H56" s="131">
        <v>54</v>
      </c>
    </row>
    <row r="57" spans="2:8" ht="53.25" customHeight="1">
      <c r="B57" s="129"/>
      <c r="C57" s="1265" t="s">
        <v>50</v>
      </c>
      <c r="D57" s="1265"/>
      <c r="E57" s="1266"/>
      <c r="F57" s="132">
        <v>2019</v>
      </c>
      <c r="G57" s="132">
        <v>2379</v>
      </c>
      <c r="H57" s="133">
        <v>2623</v>
      </c>
    </row>
    <row r="58" spans="2:8" ht="45.75" customHeight="1">
      <c r="B58" s="134"/>
      <c r="C58" s="1253" t="s">
        <v>605</v>
      </c>
      <c r="D58" s="1254"/>
      <c r="E58" s="1255"/>
      <c r="F58" s="135">
        <v>573</v>
      </c>
      <c r="G58" s="135">
        <v>527</v>
      </c>
      <c r="H58" s="136">
        <v>480</v>
      </c>
    </row>
    <row r="59" spans="2:8" ht="45.75" customHeight="1">
      <c r="B59" s="134"/>
      <c r="C59" s="1253" t="s">
        <v>606</v>
      </c>
      <c r="D59" s="1254"/>
      <c r="E59" s="1255"/>
      <c r="F59" s="135">
        <v>393</v>
      </c>
      <c r="G59" s="135">
        <v>379</v>
      </c>
      <c r="H59" s="136">
        <v>373</v>
      </c>
    </row>
    <row r="60" spans="2:8" ht="45.75" customHeight="1">
      <c r="B60" s="134"/>
      <c r="C60" s="1253" t="s">
        <v>607</v>
      </c>
      <c r="D60" s="1254"/>
      <c r="E60" s="1255"/>
      <c r="F60" s="135">
        <v>200</v>
      </c>
      <c r="G60" s="135">
        <v>200</v>
      </c>
      <c r="H60" s="136">
        <v>350</v>
      </c>
    </row>
    <row r="61" spans="2:8" ht="45.75" customHeight="1">
      <c r="B61" s="134"/>
      <c r="C61" s="1253" t="s">
        <v>608</v>
      </c>
      <c r="D61" s="1254"/>
      <c r="E61" s="1255"/>
      <c r="F61" s="135">
        <v>329</v>
      </c>
      <c r="G61" s="135">
        <v>554</v>
      </c>
      <c r="H61" s="136">
        <v>295</v>
      </c>
    </row>
    <row r="62" spans="2:8" ht="45.75" customHeight="1" thickBot="1">
      <c r="B62" s="137"/>
      <c r="C62" s="1256" t="s">
        <v>610</v>
      </c>
      <c r="D62" s="1257"/>
      <c r="E62" s="1258"/>
      <c r="F62" s="138" t="s">
        <v>609</v>
      </c>
      <c r="G62" s="138" t="s">
        <v>609</v>
      </c>
      <c r="H62" s="139">
        <v>231</v>
      </c>
    </row>
    <row r="63" spans="2:8" ht="52.5" customHeight="1" thickBot="1">
      <c r="B63" s="140"/>
      <c r="C63" s="1259" t="s">
        <v>51</v>
      </c>
      <c r="D63" s="1259"/>
      <c r="E63" s="1260"/>
      <c r="F63" s="141">
        <v>2800</v>
      </c>
      <c r="G63" s="141">
        <v>3361</v>
      </c>
      <c r="H63" s="142">
        <v>3837</v>
      </c>
    </row>
    <row r="64" spans="2:8" ht="15" customHeight="1"/>
    <row r="65" ht="0" hidden="1" customHeight="1"/>
    <row r="66" ht="0" hidden="1" customHeight="1"/>
  </sheetData>
  <sheetProtection algorithmName="SHA-512" hashValue="dZ0E1HMZXFDv5733EaFafsTegWZjWvz2NY6Q5KqwDcYL90G5NhfgwBs2NW3Nn2cfrQaWAKjxP5hFL03zeFUf9Q==" saltValue="Lg8y+aYCvby+/gkRT7IS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565</v>
      </c>
      <c r="G2" s="156"/>
      <c r="H2" s="157"/>
    </row>
    <row r="3" spans="1:8">
      <c r="A3" s="153" t="s">
        <v>558</v>
      </c>
      <c r="B3" s="158"/>
      <c r="C3" s="159"/>
      <c r="D3" s="160">
        <v>121170</v>
      </c>
      <c r="E3" s="161"/>
      <c r="F3" s="162">
        <v>91837</v>
      </c>
      <c r="G3" s="163"/>
      <c r="H3" s="164"/>
    </row>
    <row r="4" spans="1:8">
      <c r="A4" s="165"/>
      <c r="B4" s="166"/>
      <c r="C4" s="167"/>
      <c r="D4" s="168">
        <v>83444</v>
      </c>
      <c r="E4" s="169"/>
      <c r="F4" s="170">
        <v>54439</v>
      </c>
      <c r="G4" s="171"/>
      <c r="H4" s="172"/>
    </row>
    <row r="5" spans="1:8">
      <c r="A5" s="153" t="s">
        <v>560</v>
      </c>
      <c r="B5" s="158"/>
      <c r="C5" s="159"/>
      <c r="D5" s="160">
        <v>267973</v>
      </c>
      <c r="E5" s="161"/>
      <c r="F5" s="162">
        <v>109920</v>
      </c>
      <c r="G5" s="163"/>
      <c r="H5" s="164"/>
    </row>
    <row r="6" spans="1:8">
      <c r="A6" s="165"/>
      <c r="B6" s="166"/>
      <c r="C6" s="167"/>
      <c r="D6" s="168">
        <v>214488</v>
      </c>
      <c r="E6" s="169"/>
      <c r="F6" s="170">
        <v>62739</v>
      </c>
      <c r="G6" s="171"/>
      <c r="H6" s="172"/>
    </row>
    <row r="7" spans="1:8">
      <c r="A7" s="153" t="s">
        <v>561</v>
      </c>
      <c r="B7" s="158"/>
      <c r="C7" s="159"/>
      <c r="D7" s="160">
        <v>375497</v>
      </c>
      <c r="E7" s="161"/>
      <c r="F7" s="162">
        <v>119882</v>
      </c>
      <c r="G7" s="163"/>
      <c r="H7" s="164"/>
    </row>
    <row r="8" spans="1:8">
      <c r="A8" s="165"/>
      <c r="B8" s="166"/>
      <c r="C8" s="167"/>
      <c r="D8" s="168">
        <v>230281</v>
      </c>
      <c r="E8" s="169"/>
      <c r="F8" s="170">
        <v>66481</v>
      </c>
      <c r="G8" s="171"/>
      <c r="H8" s="172"/>
    </row>
    <row r="9" spans="1:8">
      <c r="A9" s="153" t="s">
        <v>562</v>
      </c>
      <c r="B9" s="158"/>
      <c r="C9" s="159"/>
      <c r="D9" s="160">
        <v>231611</v>
      </c>
      <c r="E9" s="161"/>
      <c r="F9" s="162">
        <v>116162</v>
      </c>
      <c r="G9" s="163"/>
      <c r="H9" s="164"/>
    </row>
    <row r="10" spans="1:8">
      <c r="A10" s="165"/>
      <c r="B10" s="166"/>
      <c r="C10" s="167"/>
      <c r="D10" s="168">
        <v>131975</v>
      </c>
      <c r="E10" s="169"/>
      <c r="F10" s="170">
        <v>61562</v>
      </c>
      <c r="G10" s="171"/>
      <c r="H10" s="172"/>
    </row>
    <row r="11" spans="1:8">
      <c r="A11" s="153" t="s">
        <v>563</v>
      </c>
      <c r="B11" s="158"/>
      <c r="C11" s="159"/>
      <c r="D11" s="160">
        <v>165802</v>
      </c>
      <c r="E11" s="161"/>
      <c r="F11" s="162">
        <v>121449</v>
      </c>
      <c r="G11" s="163"/>
      <c r="H11" s="164"/>
    </row>
    <row r="12" spans="1:8">
      <c r="A12" s="165"/>
      <c r="B12" s="166"/>
      <c r="C12" s="173"/>
      <c r="D12" s="168">
        <v>95497</v>
      </c>
      <c r="E12" s="169"/>
      <c r="F12" s="170">
        <v>62922</v>
      </c>
      <c r="G12" s="171"/>
      <c r="H12" s="172"/>
    </row>
    <row r="13" spans="1:8">
      <c r="A13" s="153"/>
      <c r="B13" s="158"/>
      <c r="C13" s="174"/>
      <c r="D13" s="175">
        <v>232411</v>
      </c>
      <c r="E13" s="176"/>
      <c r="F13" s="177">
        <v>111850</v>
      </c>
      <c r="G13" s="178"/>
      <c r="H13" s="164"/>
    </row>
    <row r="14" spans="1:8">
      <c r="A14" s="165"/>
      <c r="B14" s="166"/>
      <c r="C14" s="167"/>
      <c r="D14" s="168">
        <v>151137</v>
      </c>
      <c r="E14" s="169"/>
      <c r="F14" s="170">
        <v>61629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9.19</v>
      </c>
      <c r="C19" s="179">
        <f>ROUND(VALUE(SUBSTITUTE(実質収支比率等に係る経年分析!G$48,"▲","-")),2)</f>
        <v>10.39</v>
      </c>
      <c r="D19" s="179">
        <f>ROUND(VALUE(SUBSTITUTE(実質収支比率等に係る経年分析!H$48,"▲","-")),2)</f>
        <v>10.39</v>
      </c>
      <c r="E19" s="179">
        <f>ROUND(VALUE(SUBSTITUTE(実質収支比率等に係る経年分析!I$48,"▲","-")),2)</f>
        <v>13.57</v>
      </c>
      <c r="F19" s="179">
        <f>ROUND(VALUE(SUBSTITUTE(実質収支比率等に係る経年分析!J$48,"▲","-")),2)</f>
        <v>13.61</v>
      </c>
    </row>
    <row r="20" spans="1:11">
      <c r="A20" s="179" t="s">
        <v>55</v>
      </c>
      <c r="B20" s="179">
        <f>ROUND(VALUE(SUBSTITUTE(実質収支比率等に係る経年分析!F$47,"▲","-")),2)</f>
        <v>14.23</v>
      </c>
      <c r="C20" s="179">
        <f>ROUND(VALUE(SUBSTITUTE(実質収支比率等に係る経年分析!G$47,"▲","-")),2)</f>
        <v>13.8</v>
      </c>
      <c r="D20" s="179">
        <f>ROUND(VALUE(SUBSTITUTE(実質収支比率等に係る経年分析!H$47,"▲","-")),2)</f>
        <v>18.809999999999999</v>
      </c>
      <c r="E20" s="179">
        <f>ROUND(VALUE(SUBSTITUTE(実質収支比率等に係る経年分析!I$47,"▲","-")),2)</f>
        <v>23.88</v>
      </c>
      <c r="F20" s="179">
        <f>ROUND(VALUE(SUBSTITUTE(実質収支比率等に係る経年分析!J$47,"▲","-")),2)</f>
        <v>30.23</v>
      </c>
    </row>
    <row r="21" spans="1:11">
      <c r="A21" s="179" t="s">
        <v>56</v>
      </c>
      <c r="B21" s="179">
        <f>IF(ISNUMBER(VALUE(SUBSTITUTE(実質収支比率等に係る経年分析!F$49,"▲","-"))),ROUND(VALUE(SUBSTITUTE(実質収支比率等に係る経年分析!F$49,"▲","-")),2),NA())</f>
        <v>2.68</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5.26</v>
      </c>
      <c r="E21" s="179">
        <f>IF(ISNUMBER(VALUE(SUBSTITUTE(実質収支比率等に係る経年分析!I$49,"▲","-"))),ROUND(VALUE(SUBSTITUTE(実質収支比率等に係る経年分析!I$49,"▲","-")),2),NA())</f>
        <v>8.4</v>
      </c>
      <c r="F21" s="179">
        <f>IF(ISNUMBER(VALUE(SUBSTITUTE(実質収支比率等に係る経年分析!J$49,"▲","-"))),ROUND(VALUE(SUBSTITUTE(実質収支比率等に係る経年分析!J$49,"▲","-")),2),NA())</f>
        <v>5.95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0.4</v>
      </c>
    </row>
    <row r="30" spans="1:11">
      <c r="A30" s="180" t="str">
        <f>IF(連結実質赤字比率に係る赤字・黒字の構成分析!C$40="",NA(),連結実質赤字比率に係る赤字・黒字の構成分析!C$40)</f>
        <v>道路用地取得事業特別会計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1.53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1.57</v>
      </c>
    </row>
    <row r="31" spans="1:11">
      <c r="A31" s="180" t="str">
        <f>IF(連結実質赤字比率に係る赤字・黒字の構成分析!C$39="",NA(),連結実質赤字比率に係る赤字・黒字の構成分析!C$39)</f>
        <v>産業団地事業特別会計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6.39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2.04</v>
      </c>
    </row>
    <row r="32" spans="1:11">
      <c r="A32" s="180" t="str">
        <f>IF(連結実質赤字比率に係る赤字・黒字の構成分析!C$38="",NA(),連結実質赤字比率に係る赤字・黒字の構成分析!C$38)</f>
        <v>介護保険事業特別会計（介護保険事業勘定）</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2.0499999999999998</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2.92</v>
      </c>
    </row>
    <row r="34" spans="1:16">
      <c r="A34" s="180" t="str">
        <f>IF(連結実質赤字比率に係る赤字・黒字の構成分析!C$36="",NA(),連結実質赤字比率に係る赤字・黒字の構成分析!C$36)</f>
        <v>住宅団地事業特別会計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4.32</v>
      </c>
    </row>
    <row r="35" spans="1:16">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11.92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564</v>
      </c>
      <c r="E42" s="181"/>
      <c r="F42" s="181"/>
      <c r="G42" s="181">
        <f>'実質公債費比率（分子）の構造'!L$52</f>
        <v>553</v>
      </c>
      <c r="H42" s="181"/>
      <c r="I42" s="181"/>
      <c r="J42" s="181">
        <f>'実質公債費比率（分子）の構造'!M$52</f>
        <v>628</v>
      </c>
      <c r="K42" s="181"/>
      <c r="L42" s="181"/>
      <c r="M42" s="181">
        <f>'実質公債費比率（分子）の構造'!N$52</f>
        <v>739</v>
      </c>
      <c r="N42" s="181"/>
      <c r="O42" s="181"/>
      <c r="P42" s="181">
        <f>'実質公債費比率（分子）の構造'!O$52</f>
        <v>787</v>
      </c>
    </row>
    <row r="43" spans="1:16">
      <c r="A43" s="181" t="s">
        <v>64</v>
      </c>
      <c r="B43" s="181">
        <f>'実質公債費比率（分子）の構造'!K$51</f>
        <v>1</v>
      </c>
      <c r="C43" s="181"/>
      <c r="D43" s="181"/>
      <c r="E43" s="181">
        <f>'実質公債費比率（分子）の構造'!L$51</f>
        <v>1</v>
      </c>
      <c r="F43" s="181"/>
      <c r="G43" s="181"/>
      <c r="H43" s="181">
        <f>'実質公債費比率（分子）の構造'!M$51</f>
        <v>2</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17</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193</v>
      </c>
      <c r="C45" s="181"/>
      <c r="D45" s="181"/>
      <c r="E45" s="181">
        <f>'実質公債費比率（分子）の構造'!L$49</f>
        <v>194</v>
      </c>
      <c r="F45" s="181"/>
      <c r="G45" s="181"/>
      <c r="H45" s="181">
        <f>'実質公債費比率（分子）の構造'!M$49</f>
        <v>187</v>
      </c>
      <c r="I45" s="181"/>
      <c r="J45" s="181"/>
      <c r="K45" s="181">
        <f>'実質公債費比率（分子）の構造'!N$49</f>
        <v>146</v>
      </c>
      <c r="L45" s="181"/>
      <c r="M45" s="181"/>
      <c r="N45" s="181">
        <f>'実質公債費比率（分子）の構造'!O$49</f>
        <v>111</v>
      </c>
      <c r="O45" s="181"/>
      <c r="P45" s="181"/>
    </row>
    <row r="46" spans="1:16">
      <c r="A46" s="181" t="s">
        <v>67</v>
      </c>
      <c r="B46" s="181">
        <f>'実質公債費比率（分子）の構造'!K$48</f>
        <v>325</v>
      </c>
      <c r="C46" s="181"/>
      <c r="D46" s="181"/>
      <c r="E46" s="181">
        <f>'実質公債費比率（分子）の構造'!L$48</f>
        <v>324</v>
      </c>
      <c r="F46" s="181"/>
      <c r="G46" s="181"/>
      <c r="H46" s="181">
        <f>'実質公債費比率（分子）の構造'!M$48</f>
        <v>325</v>
      </c>
      <c r="I46" s="181"/>
      <c r="J46" s="181"/>
      <c r="K46" s="181">
        <f>'実質公債費比率（分子）の構造'!N$48</f>
        <v>338</v>
      </c>
      <c r="L46" s="181"/>
      <c r="M46" s="181"/>
      <c r="N46" s="181">
        <f>'実質公債費比率（分子）の構造'!O$48</f>
        <v>337</v>
      </c>
      <c r="O46" s="181"/>
      <c r="P46" s="181"/>
    </row>
    <row r="47" spans="1:16">
      <c r="A47" s="181" t="s">
        <v>68</v>
      </c>
      <c r="B47" s="181">
        <f>'実質公債費比率（分子）の構造'!K$47</f>
        <v>0</v>
      </c>
      <c r="C47" s="181"/>
      <c r="D47" s="181"/>
      <c r="E47" s="181">
        <f>'実質公債費比率（分子）の構造'!L$47</f>
        <v>0</v>
      </c>
      <c r="F47" s="181"/>
      <c r="G47" s="181"/>
      <c r="H47" s="181">
        <f>'実質公債費比率（分子）の構造'!M$47</f>
        <v>0</v>
      </c>
      <c r="I47" s="181"/>
      <c r="J47" s="181"/>
      <c r="K47" s="181">
        <f>'実質公債費比率（分子）の構造'!N$47</f>
        <v>0</v>
      </c>
      <c r="L47" s="181"/>
      <c r="M47" s="181"/>
      <c r="N47" s="181">
        <f>'実質公債費比率（分子）の構造'!O$47</f>
        <v>0</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367</v>
      </c>
      <c r="C49" s="181"/>
      <c r="D49" s="181"/>
      <c r="E49" s="181">
        <f>'実質公債費比率（分子）の構造'!L$45</f>
        <v>348</v>
      </c>
      <c r="F49" s="181"/>
      <c r="G49" s="181"/>
      <c r="H49" s="181">
        <f>'実質公債費比率（分子）の構造'!M$45</f>
        <v>419</v>
      </c>
      <c r="I49" s="181"/>
      <c r="J49" s="181"/>
      <c r="K49" s="181">
        <f>'実質公債費比率（分子）の構造'!N$45</f>
        <v>568</v>
      </c>
      <c r="L49" s="181"/>
      <c r="M49" s="181"/>
      <c r="N49" s="181">
        <f>'実質公債費比率（分子）の構造'!O$45</f>
        <v>625</v>
      </c>
      <c r="O49" s="181"/>
      <c r="P49" s="181"/>
    </row>
    <row r="50" spans="1:16">
      <c r="A50" s="181" t="s">
        <v>71</v>
      </c>
      <c r="B50" s="181" t="e">
        <f>NA()</f>
        <v>#N/A</v>
      </c>
      <c r="C50" s="181">
        <f>IF(ISNUMBER('実質公債費比率（分子）の構造'!K$53),'実質公債費比率（分子）の構造'!K$53,NA())</f>
        <v>339</v>
      </c>
      <c r="D50" s="181" t="e">
        <f>NA()</f>
        <v>#N/A</v>
      </c>
      <c r="E50" s="181" t="e">
        <f>NA()</f>
        <v>#N/A</v>
      </c>
      <c r="F50" s="181">
        <f>IF(ISNUMBER('実質公債費比率（分子）の構造'!L$53),'実質公債費比率（分子）の構造'!L$53,NA())</f>
        <v>314</v>
      </c>
      <c r="G50" s="181" t="e">
        <f>NA()</f>
        <v>#N/A</v>
      </c>
      <c r="H50" s="181" t="e">
        <f>NA()</f>
        <v>#N/A</v>
      </c>
      <c r="I50" s="181">
        <f>IF(ISNUMBER('実質公債費比率（分子）の構造'!M$53),'実質公債費比率（分子）の構造'!M$53,NA())</f>
        <v>305</v>
      </c>
      <c r="J50" s="181" t="e">
        <f>NA()</f>
        <v>#N/A</v>
      </c>
      <c r="K50" s="181" t="e">
        <f>NA()</f>
        <v>#N/A</v>
      </c>
      <c r="L50" s="181">
        <f>IF(ISNUMBER('実質公債費比率（分子）の構造'!N$53),'実質公債費比率（分子）の構造'!N$53,NA())</f>
        <v>313</v>
      </c>
      <c r="M50" s="181" t="e">
        <f>NA()</f>
        <v>#N/A</v>
      </c>
      <c r="N50" s="181" t="e">
        <f>NA()</f>
        <v>#N/A</v>
      </c>
      <c r="O50" s="181">
        <f>IF(ISNUMBER('実質公債費比率（分子）の構造'!O$53),'実質公債費比率（分子）の構造'!O$53,NA())</f>
        <v>286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6355</v>
      </c>
      <c r="E56" s="180"/>
      <c r="F56" s="180"/>
      <c r="G56" s="180">
        <f>'将来負担比率（分子）の構造'!J$52</f>
        <v>6401</v>
      </c>
      <c r="H56" s="180"/>
      <c r="I56" s="180"/>
      <c r="J56" s="180">
        <f>'将来負担比率（分子）の構造'!K$52</f>
        <v>6404</v>
      </c>
      <c r="K56" s="180"/>
      <c r="L56" s="180"/>
      <c r="M56" s="180">
        <f>'将来負担比率（分子）の構造'!L$52</f>
        <v>6251</v>
      </c>
      <c r="N56" s="180"/>
      <c r="O56" s="180"/>
      <c r="P56" s="180">
        <f>'将来負担比率（分子）の構造'!M$52</f>
        <v>6093</v>
      </c>
    </row>
    <row r="57" spans="1:16">
      <c r="A57" s="180" t="s">
        <v>42</v>
      </c>
      <c r="B57" s="180"/>
      <c r="C57" s="180"/>
      <c r="D57" s="180">
        <f>'将来負担比率（分子）の構造'!I$51</f>
        <v>3</v>
      </c>
      <c r="E57" s="180"/>
      <c r="F57" s="180"/>
      <c r="G57" s="180">
        <f>'将来負担比率（分子）の構造'!J$51</f>
        <v>304</v>
      </c>
      <c r="H57" s="180"/>
      <c r="I57" s="180"/>
      <c r="J57" s="180">
        <f>'将来負担比率（分子）の構造'!K$51</f>
        <v>660</v>
      </c>
      <c r="K57" s="180"/>
      <c r="L57" s="180"/>
      <c r="M57" s="180">
        <f>'将来負担比率（分子）の構造'!L$51</f>
        <v>632</v>
      </c>
      <c r="N57" s="180"/>
      <c r="O57" s="180"/>
      <c r="P57" s="180">
        <f>'将来負担比率（分子）の構造'!M$51</f>
        <v>431</v>
      </c>
    </row>
    <row r="58" spans="1:16">
      <c r="A58" s="180" t="s">
        <v>41</v>
      </c>
      <c r="B58" s="180"/>
      <c r="C58" s="180"/>
      <c r="D58" s="180">
        <f>'将来負担比率（分子）の構造'!I$50</f>
        <v>2158</v>
      </c>
      <c r="E58" s="180"/>
      <c r="F58" s="180"/>
      <c r="G58" s="180">
        <f>'将来負担比率（分子）の構造'!J$50</f>
        <v>1861</v>
      </c>
      <c r="H58" s="180"/>
      <c r="I58" s="180"/>
      <c r="J58" s="180">
        <f>'将来負担比率（分子）の構造'!K$50</f>
        <v>1531</v>
      </c>
      <c r="K58" s="180"/>
      <c r="L58" s="180"/>
      <c r="M58" s="180">
        <f>'将来負担比率（分子）の構造'!L$50</f>
        <v>1835</v>
      </c>
      <c r="N58" s="180"/>
      <c r="O58" s="180"/>
      <c r="P58" s="180">
        <f>'将来負担比率（分子）の構造'!M$50</f>
        <v>2314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f>'将来負担比率（分子）の構造'!M$49</f>
        <v>64</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v>
      </c>
      <c r="C61" s="180"/>
      <c r="D61" s="180"/>
      <c r="E61" s="180">
        <f>'将来負担比率（分子）の構造'!J$46</f>
        <v>21</v>
      </c>
      <c r="F61" s="180"/>
      <c r="G61" s="180"/>
      <c r="H61" s="180">
        <f>'将来負担比率（分子）の構造'!K$46</f>
        <v>2</v>
      </c>
      <c r="I61" s="180"/>
      <c r="J61" s="180"/>
      <c r="K61" s="180">
        <f>'将来負担比率（分子）の構造'!L$46</f>
        <v>1</v>
      </c>
      <c r="L61" s="180"/>
      <c r="M61" s="180"/>
      <c r="N61" s="180">
        <f>'将来負担比率（分子）の構造'!M$46</f>
        <v>3</v>
      </c>
      <c r="O61" s="180"/>
      <c r="P61" s="180"/>
    </row>
    <row r="62" spans="1:16">
      <c r="A62" s="180" t="s">
        <v>35</v>
      </c>
      <c r="B62" s="180">
        <f>'将来負担比率（分子）の構造'!I$45</f>
        <v>1417</v>
      </c>
      <c r="C62" s="180"/>
      <c r="D62" s="180"/>
      <c r="E62" s="180">
        <f>'将来負担比率（分子）の構造'!J$45</f>
        <v>1335</v>
      </c>
      <c r="F62" s="180"/>
      <c r="G62" s="180"/>
      <c r="H62" s="180">
        <f>'将来負担比率（分子）の構造'!K$45</f>
        <v>1359</v>
      </c>
      <c r="I62" s="180"/>
      <c r="J62" s="180"/>
      <c r="K62" s="180">
        <f>'将来負担比率（分子）の構造'!L$45</f>
        <v>1405</v>
      </c>
      <c r="L62" s="180"/>
      <c r="M62" s="180"/>
      <c r="N62" s="180">
        <f>'将来負担比率（分子）の構造'!M$45</f>
        <v>1329</v>
      </c>
      <c r="O62" s="180"/>
      <c r="P62" s="180"/>
    </row>
    <row r="63" spans="1:16">
      <c r="A63" s="180" t="s">
        <v>34</v>
      </c>
      <c r="B63" s="180">
        <f>'将来負担比率（分子）の構造'!I$44</f>
        <v>1185</v>
      </c>
      <c r="C63" s="180"/>
      <c r="D63" s="180"/>
      <c r="E63" s="180">
        <f>'将来負担比率（分子）の構造'!J$44</f>
        <v>1103</v>
      </c>
      <c r="F63" s="180"/>
      <c r="G63" s="180"/>
      <c r="H63" s="180">
        <f>'将来負担比率（分子）の構造'!K$44</f>
        <v>1102</v>
      </c>
      <c r="I63" s="180"/>
      <c r="J63" s="180"/>
      <c r="K63" s="180">
        <f>'将来負担比率（分子）の構造'!L$44</f>
        <v>1033</v>
      </c>
      <c r="L63" s="180"/>
      <c r="M63" s="180"/>
      <c r="N63" s="180">
        <f>'将来負担比率（分子）の構造'!M$44</f>
        <v>989</v>
      </c>
      <c r="O63" s="180"/>
      <c r="P63" s="180"/>
    </row>
    <row r="64" spans="1:16">
      <c r="A64" s="180" t="s">
        <v>33</v>
      </c>
      <c r="B64" s="180">
        <f>'将来負担比率（分子）の構造'!I$43</f>
        <v>4263</v>
      </c>
      <c r="C64" s="180"/>
      <c r="D64" s="180"/>
      <c r="E64" s="180">
        <f>'将来負担比率（分子）の構造'!J$43</f>
        <v>4425</v>
      </c>
      <c r="F64" s="180"/>
      <c r="G64" s="180"/>
      <c r="H64" s="180">
        <f>'将来負担比率（分子）の構造'!K$43</f>
        <v>4540</v>
      </c>
      <c r="I64" s="180"/>
      <c r="J64" s="180"/>
      <c r="K64" s="180">
        <f>'将来負担比率（分子）の構造'!L$43</f>
        <v>4233</v>
      </c>
      <c r="L64" s="180"/>
      <c r="M64" s="180"/>
      <c r="N64" s="180">
        <f>'将来負担比率（分子）の構造'!M$43</f>
        <v>3940</v>
      </c>
      <c r="O64" s="180"/>
      <c r="P64" s="180"/>
    </row>
    <row r="65" spans="1:16">
      <c r="A65" s="180" t="s">
        <v>32</v>
      </c>
      <c r="B65" s="180">
        <f>'将来負担比率（分子）の構造'!I$42</f>
        <v>17</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4308</v>
      </c>
      <c r="C66" s="180"/>
      <c r="D66" s="180"/>
      <c r="E66" s="180">
        <f>'将来負担比率（分子）の構造'!J$41</f>
        <v>4939</v>
      </c>
      <c r="F66" s="180"/>
      <c r="G66" s="180"/>
      <c r="H66" s="180">
        <f>'将来負担比率（分子）の構造'!K$41</f>
        <v>5473</v>
      </c>
      <c r="I66" s="180"/>
      <c r="J66" s="180"/>
      <c r="K66" s="180">
        <f>'将来負担比率（分子）の構造'!L$41</f>
        <v>5586</v>
      </c>
      <c r="L66" s="180"/>
      <c r="M66" s="180"/>
      <c r="N66" s="180">
        <f>'将来負担比率（分子）の構造'!M$41</f>
        <v>5503</v>
      </c>
      <c r="O66" s="180"/>
      <c r="P66" s="180"/>
    </row>
    <row r="67" spans="1:16">
      <c r="A67" s="180" t="s">
        <v>75</v>
      </c>
      <c r="B67" s="180" t="e">
        <f>NA()</f>
        <v>#N/A</v>
      </c>
      <c r="C67" s="180">
        <f>IF(ISNUMBER('将来負担比率（分子）の構造'!I$53), IF('将来負担比率（分子）の構造'!I$53 &lt; 0, 0, '将来負担比率（分子）の構造'!I$53), NA())</f>
        <v>2677</v>
      </c>
      <c r="D67" s="180" t="e">
        <f>NA()</f>
        <v>#N/A</v>
      </c>
      <c r="E67" s="180" t="e">
        <f>NA()</f>
        <v>#N/A</v>
      </c>
      <c r="F67" s="180">
        <f>IF(ISNUMBER('将来負担比率（分子）の構造'!J$53), IF('将来負担比率（分子）の構造'!J$53 &lt; 0, 0, '将来負担比率（分子）の構造'!J$53), NA())</f>
        <v>3258</v>
      </c>
      <c r="G67" s="180" t="e">
        <f>NA()</f>
        <v>#N/A</v>
      </c>
      <c r="H67" s="180" t="e">
        <f>NA()</f>
        <v>#N/A</v>
      </c>
      <c r="I67" s="180">
        <f>IF(ISNUMBER('将来負担比率（分子）の構造'!K$53), IF('将来負担比率（分子）の構造'!K$53 &lt; 0, 0, '将来負担比率（分子）の構造'!K$53), NA())</f>
        <v>3880</v>
      </c>
      <c r="J67" s="180" t="e">
        <f>NA()</f>
        <v>#N/A</v>
      </c>
      <c r="K67" s="180" t="e">
        <f>NA()</f>
        <v>#N/A</v>
      </c>
      <c r="L67" s="180">
        <f>IF(ISNUMBER('将来負担比率（分子）の構造'!L$53), IF('将来負担比率（分子）の構造'!L$53 &lt; 0, 0, '将来負担比率（分子）の構造'!L$53), NA())</f>
        <v>3540</v>
      </c>
      <c r="M67" s="180" t="e">
        <f>NA()</f>
        <v>#N/A</v>
      </c>
      <c r="N67" s="180" t="e">
        <f>NA()</f>
        <v>#N/A</v>
      </c>
      <c r="O67" s="180">
        <f>IF(ISNUMBER('将来負担比率（分子）の構造'!M$53), IF('将来負担比率（分子）の構造'!M$53 &lt; 0, 0, '将来負担比率（分子）の構造'!M$53), NA())</f>
        <v>2990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726</v>
      </c>
      <c r="C72" s="184">
        <f>基金残高に係る経年分析!G55</f>
        <v>927</v>
      </c>
      <c r="D72" s="184">
        <f>基金残高に係る経年分析!H55</f>
        <v>1160</v>
      </c>
    </row>
    <row r="73" spans="1:16">
      <c r="A73" s="183" t="s">
        <v>78</v>
      </c>
      <c r="B73" s="184">
        <f>基金残高に係る経年分析!F56</f>
        <v>54</v>
      </c>
      <c r="C73" s="184">
        <f>基金残高に係る経年分析!G56</f>
        <v>54</v>
      </c>
      <c r="D73" s="184">
        <f>基金残高に係る経年分析!H56</f>
        <v>54</v>
      </c>
    </row>
    <row r="74" spans="1:16">
      <c r="A74" s="183" t="s">
        <v>79</v>
      </c>
      <c r="B74" s="184">
        <f>基金残高に係る経年分析!F57</f>
        <v>2019</v>
      </c>
      <c r="C74" s="184">
        <f>基金残高に係る経年分析!G57</f>
        <v>2379</v>
      </c>
      <c r="D74" s="184">
        <f>基金残高に係る経年分析!H57</f>
        <v>2623</v>
      </c>
    </row>
  </sheetData>
  <sheetProtection algorithmName="SHA-512" hashValue="dgnPLgr+OsKWqPz4a9hhA11q1tBuxukWzk7vFyZGReu6v0lmFxvNV4eFR+vSiXvIRlgKsyS1Tg8usVraXJ2r+A==" saltValue="E1EFkcMf+0By2IKzsPl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2788814</v>
      </c>
      <c r="S5" s="689"/>
      <c r="T5" s="689"/>
      <c r="U5" s="689"/>
      <c r="V5" s="689"/>
      <c r="W5" s="689"/>
      <c r="X5" s="689"/>
      <c r="Y5" s="735"/>
      <c r="Z5" s="753">
        <v>28.9</v>
      </c>
      <c r="AA5" s="753"/>
      <c r="AB5" s="753"/>
      <c r="AC5" s="753"/>
      <c r="AD5" s="754">
        <v>2788814</v>
      </c>
      <c r="AE5" s="754"/>
      <c r="AF5" s="754"/>
      <c r="AG5" s="754"/>
      <c r="AH5" s="754"/>
      <c r="AI5" s="754"/>
      <c r="AJ5" s="754"/>
      <c r="AK5" s="754"/>
      <c r="AL5" s="736">
        <v>73.3</v>
      </c>
      <c r="AM5" s="705"/>
      <c r="AN5" s="705"/>
      <c r="AO5" s="737"/>
      <c r="AP5" s="722" t="s">
        <v>230</v>
      </c>
      <c r="AQ5" s="723"/>
      <c r="AR5" s="723"/>
      <c r="AS5" s="723"/>
      <c r="AT5" s="723"/>
      <c r="AU5" s="723"/>
      <c r="AV5" s="723"/>
      <c r="AW5" s="723"/>
      <c r="AX5" s="723"/>
      <c r="AY5" s="723"/>
      <c r="AZ5" s="723"/>
      <c r="BA5" s="723"/>
      <c r="BB5" s="723"/>
      <c r="BC5" s="723"/>
      <c r="BD5" s="723"/>
      <c r="BE5" s="723"/>
      <c r="BF5" s="724"/>
      <c r="BG5" s="623">
        <v>2787398</v>
      </c>
      <c r="BH5" s="626"/>
      <c r="BI5" s="626"/>
      <c r="BJ5" s="626"/>
      <c r="BK5" s="626"/>
      <c r="BL5" s="626"/>
      <c r="BM5" s="626"/>
      <c r="BN5" s="627"/>
      <c r="BO5" s="685">
        <v>99.9</v>
      </c>
      <c r="BP5" s="685"/>
      <c r="BQ5" s="685"/>
      <c r="BR5" s="685"/>
      <c r="BS5" s="686">
        <v>165533</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53771</v>
      </c>
      <c r="S6" s="626"/>
      <c r="T6" s="626"/>
      <c r="U6" s="626"/>
      <c r="V6" s="626"/>
      <c r="W6" s="626"/>
      <c r="X6" s="626"/>
      <c r="Y6" s="627"/>
      <c r="Z6" s="685">
        <v>0.6</v>
      </c>
      <c r="AA6" s="685"/>
      <c r="AB6" s="685"/>
      <c r="AC6" s="685"/>
      <c r="AD6" s="686">
        <v>53771</v>
      </c>
      <c r="AE6" s="686"/>
      <c r="AF6" s="686"/>
      <c r="AG6" s="686"/>
      <c r="AH6" s="686"/>
      <c r="AI6" s="686"/>
      <c r="AJ6" s="686"/>
      <c r="AK6" s="686"/>
      <c r="AL6" s="628">
        <v>1.4</v>
      </c>
      <c r="AM6" s="629"/>
      <c r="AN6" s="629"/>
      <c r="AO6" s="687"/>
      <c r="AP6" s="620" t="s">
        <v>235</v>
      </c>
      <c r="AQ6" s="621"/>
      <c r="AR6" s="621"/>
      <c r="AS6" s="621"/>
      <c r="AT6" s="621"/>
      <c r="AU6" s="621"/>
      <c r="AV6" s="621"/>
      <c r="AW6" s="621"/>
      <c r="AX6" s="621"/>
      <c r="AY6" s="621"/>
      <c r="AZ6" s="621"/>
      <c r="BA6" s="621"/>
      <c r="BB6" s="621"/>
      <c r="BC6" s="621"/>
      <c r="BD6" s="621"/>
      <c r="BE6" s="621"/>
      <c r="BF6" s="622"/>
      <c r="BG6" s="623">
        <v>2787398</v>
      </c>
      <c r="BH6" s="626"/>
      <c r="BI6" s="626"/>
      <c r="BJ6" s="626"/>
      <c r="BK6" s="626"/>
      <c r="BL6" s="626"/>
      <c r="BM6" s="626"/>
      <c r="BN6" s="627"/>
      <c r="BO6" s="685">
        <v>99.9</v>
      </c>
      <c r="BP6" s="685"/>
      <c r="BQ6" s="685"/>
      <c r="BR6" s="685"/>
      <c r="BS6" s="686">
        <v>165533</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96293</v>
      </c>
      <c r="CS6" s="626"/>
      <c r="CT6" s="626"/>
      <c r="CU6" s="626"/>
      <c r="CV6" s="626"/>
      <c r="CW6" s="626"/>
      <c r="CX6" s="626"/>
      <c r="CY6" s="627"/>
      <c r="CZ6" s="736">
        <v>1.1000000000000001</v>
      </c>
      <c r="DA6" s="705"/>
      <c r="DB6" s="705"/>
      <c r="DC6" s="739"/>
      <c r="DD6" s="631" t="s">
        <v>237</v>
      </c>
      <c r="DE6" s="626"/>
      <c r="DF6" s="626"/>
      <c r="DG6" s="626"/>
      <c r="DH6" s="626"/>
      <c r="DI6" s="626"/>
      <c r="DJ6" s="626"/>
      <c r="DK6" s="626"/>
      <c r="DL6" s="626"/>
      <c r="DM6" s="626"/>
      <c r="DN6" s="626"/>
      <c r="DO6" s="626"/>
      <c r="DP6" s="627"/>
      <c r="DQ6" s="631">
        <v>96213</v>
      </c>
      <c r="DR6" s="626"/>
      <c r="DS6" s="626"/>
      <c r="DT6" s="626"/>
      <c r="DU6" s="626"/>
      <c r="DV6" s="626"/>
      <c r="DW6" s="626"/>
      <c r="DX6" s="626"/>
      <c r="DY6" s="626"/>
      <c r="DZ6" s="626"/>
      <c r="EA6" s="626"/>
      <c r="EB6" s="626"/>
      <c r="EC6" s="666"/>
    </row>
    <row r="7" spans="2:143" ht="11.25" customHeight="1">
      <c r="B7" s="620" t="s">
        <v>238</v>
      </c>
      <c r="C7" s="621"/>
      <c r="D7" s="621"/>
      <c r="E7" s="621"/>
      <c r="F7" s="621"/>
      <c r="G7" s="621"/>
      <c r="H7" s="621"/>
      <c r="I7" s="621"/>
      <c r="J7" s="621"/>
      <c r="K7" s="621"/>
      <c r="L7" s="621"/>
      <c r="M7" s="621"/>
      <c r="N7" s="621"/>
      <c r="O7" s="621"/>
      <c r="P7" s="621"/>
      <c r="Q7" s="622"/>
      <c r="R7" s="623">
        <v>2576</v>
      </c>
      <c r="S7" s="626"/>
      <c r="T7" s="626"/>
      <c r="U7" s="626"/>
      <c r="V7" s="626"/>
      <c r="W7" s="626"/>
      <c r="X7" s="626"/>
      <c r="Y7" s="627"/>
      <c r="Z7" s="685">
        <v>0</v>
      </c>
      <c r="AA7" s="685"/>
      <c r="AB7" s="685"/>
      <c r="AC7" s="685"/>
      <c r="AD7" s="686">
        <v>2576</v>
      </c>
      <c r="AE7" s="686"/>
      <c r="AF7" s="686"/>
      <c r="AG7" s="686"/>
      <c r="AH7" s="686"/>
      <c r="AI7" s="686"/>
      <c r="AJ7" s="686"/>
      <c r="AK7" s="686"/>
      <c r="AL7" s="628">
        <v>0.1</v>
      </c>
      <c r="AM7" s="629"/>
      <c r="AN7" s="629"/>
      <c r="AO7" s="687"/>
      <c r="AP7" s="620" t="s">
        <v>239</v>
      </c>
      <c r="AQ7" s="621"/>
      <c r="AR7" s="621"/>
      <c r="AS7" s="621"/>
      <c r="AT7" s="621"/>
      <c r="AU7" s="621"/>
      <c r="AV7" s="621"/>
      <c r="AW7" s="621"/>
      <c r="AX7" s="621"/>
      <c r="AY7" s="621"/>
      <c r="AZ7" s="621"/>
      <c r="BA7" s="621"/>
      <c r="BB7" s="621"/>
      <c r="BC7" s="621"/>
      <c r="BD7" s="621"/>
      <c r="BE7" s="621"/>
      <c r="BF7" s="622"/>
      <c r="BG7" s="623">
        <v>620540</v>
      </c>
      <c r="BH7" s="626"/>
      <c r="BI7" s="626"/>
      <c r="BJ7" s="626"/>
      <c r="BK7" s="626"/>
      <c r="BL7" s="626"/>
      <c r="BM7" s="626"/>
      <c r="BN7" s="627"/>
      <c r="BO7" s="685">
        <v>22.3</v>
      </c>
      <c r="BP7" s="685"/>
      <c r="BQ7" s="685"/>
      <c r="BR7" s="685"/>
      <c r="BS7" s="686">
        <v>27426</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1895174</v>
      </c>
      <c r="CS7" s="626"/>
      <c r="CT7" s="626"/>
      <c r="CU7" s="626"/>
      <c r="CV7" s="626"/>
      <c r="CW7" s="626"/>
      <c r="CX7" s="626"/>
      <c r="CY7" s="627"/>
      <c r="CZ7" s="685">
        <v>21</v>
      </c>
      <c r="DA7" s="685"/>
      <c r="DB7" s="685"/>
      <c r="DC7" s="685"/>
      <c r="DD7" s="631">
        <v>197668</v>
      </c>
      <c r="DE7" s="626"/>
      <c r="DF7" s="626"/>
      <c r="DG7" s="626"/>
      <c r="DH7" s="626"/>
      <c r="DI7" s="626"/>
      <c r="DJ7" s="626"/>
      <c r="DK7" s="626"/>
      <c r="DL7" s="626"/>
      <c r="DM7" s="626"/>
      <c r="DN7" s="626"/>
      <c r="DO7" s="626"/>
      <c r="DP7" s="627"/>
      <c r="DQ7" s="631">
        <v>1449304</v>
      </c>
      <c r="DR7" s="626"/>
      <c r="DS7" s="626"/>
      <c r="DT7" s="626"/>
      <c r="DU7" s="626"/>
      <c r="DV7" s="626"/>
      <c r="DW7" s="626"/>
      <c r="DX7" s="626"/>
      <c r="DY7" s="626"/>
      <c r="DZ7" s="626"/>
      <c r="EA7" s="626"/>
      <c r="EB7" s="626"/>
      <c r="EC7" s="666"/>
    </row>
    <row r="8" spans="2:143" ht="11.25" customHeight="1">
      <c r="B8" s="620" t="s">
        <v>241</v>
      </c>
      <c r="C8" s="621"/>
      <c r="D8" s="621"/>
      <c r="E8" s="621"/>
      <c r="F8" s="621"/>
      <c r="G8" s="621"/>
      <c r="H8" s="621"/>
      <c r="I8" s="621"/>
      <c r="J8" s="621"/>
      <c r="K8" s="621"/>
      <c r="L8" s="621"/>
      <c r="M8" s="621"/>
      <c r="N8" s="621"/>
      <c r="O8" s="621"/>
      <c r="P8" s="621"/>
      <c r="Q8" s="622"/>
      <c r="R8" s="623">
        <v>4911</v>
      </c>
      <c r="S8" s="626"/>
      <c r="T8" s="626"/>
      <c r="U8" s="626"/>
      <c r="V8" s="626"/>
      <c r="W8" s="626"/>
      <c r="X8" s="626"/>
      <c r="Y8" s="627"/>
      <c r="Z8" s="685">
        <v>0.1</v>
      </c>
      <c r="AA8" s="685"/>
      <c r="AB8" s="685"/>
      <c r="AC8" s="685"/>
      <c r="AD8" s="686">
        <v>4911</v>
      </c>
      <c r="AE8" s="686"/>
      <c r="AF8" s="686"/>
      <c r="AG8" s="686"/>
      <c r="AH8" s="686"/>
      <c r="AI8" s="686"/>
      <c r="AJ8" s="686"/>
      <c r="AK8" s="686"/>
      <c r="AL8" s="628">
        <v>0.1</v>
      </c>
      <c r="AM8" s="629"/>
      <c r="AN8" s="629"/>
      <c r="AO8" s="687"/>
      <c r="AP8" s="620" t="s">
        <v>242</v>
      </c>
      <c r="AQ8" s="621"/>
      <c r="AR8" s="621"/>
      <c r="AS8" s="621"/>
      <c r="AT8" s="621"/>
      <c r="AU8" s="621"/>
      <c r="AV8" s="621"/>
      <c r="AW8" s="621"/>
      <c r="AX8" s="621"/>
      <c r="AY8" s="621"/>
      <c r="AZ8" s="621"/>
      <c r="BA8" s="621"/>
      <c r="BB8" s="621"/>
      <c r="BC8" s="621"/>
      <c r="BD8" s="621"/>
      <c r="BE8" s="621"/>
      <c r="BF8" s="622"/>
      <c r="BG8" s="623">
        <v>17477</v>
      </c>
      <c r="BH8" s="626"/>
      <c r="BI8" s="626"/>
      <c r="BJ8" s="626"/>
      <c r="BK8" s="626"/>
      <c r="BL8" s="626"/>
      <c r="BM8" s="626"/>
      <c r="BN8" s="627"/>
      <c r="BO8" s="685">
        <v>0.6</v>
      </c>
      <c r="BP8" s="685"/>
      <c r="BQ8" s="685"/>
      <c r="BR8" s="685"/>
      <c r="BS8" s="631" t="s">
        <v>243</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1793173</v>
      </c>
      <c r="CS8" s="626"/>
      <c r="CT8" s="626"/>
      <c r="CU8" s="626"/>
      <c r="CV8" s="626"/>
      <c r="CW8" s="626"/>
      <c r="CX8" s="626"/>
      <c r="CY8" s="627"/>
      <c r="CZ8" s="685">
        <v>19.899999999999999</v>
      </c>
      <c r="DA8" s="685"/>
      <c r="DB8" s="685"/>
      <c r="DC8" s="685"/>
      <c r="DD8" s="631">
        <v>66989</v>
      </c>
      <c r="DE8" s="626"/>
      <c r="DF8" s="626"/>
      <c r="DG8" s="626"/>
      <c r="DH8" s="626"/>
      <c r="DI8" s="626"/>
      <c r="DJ8" s="626"/>
      <c r="DK8" s="626"/>
      <c r="DL8" s="626"/>
      <c r="DM8" s="626"/>
      <c r="DN8" s="626"/>
      <c r="DO8" s="626"/>
      <c r="DP8" s="627"/>
      <c r="DQ8" s="631">
        <v>1178338</v>
      </c>
      <c r="DR8" s="626"/>
      <c r="DS8" s="626"/>
      <c r="DT8" s="626"/>
      <c r="DU8" s="626"/>
      <c r="DV8" s="626"/>
      <c r="DW8" s="626"/>
      <c r="DX8" s="626"/>
      <c r="DY8" s="626"/>
      <c r="DZ8" s="626"/>
      <c r="EA8" s="626"/>
      <c r="EB8" s="626"/>
      <c r="EC8" s="666"/>
    </row>
    <row r="9" spans="2:143" ht="11.25" customHeight="1">
      <c r="B9" s="620" t="s">
        <v>245</v>
      </c>
      <c r="C9" s="621"/>
      <c r="D9" s="621"/>
      <c r="E9" s="621"/>
      <c r="F9" s="621"/>
      <c r="G9" s="621"/>
      <c r="H9" s="621"/>
      <c r="I9" s="621"/>
      <c r="J9" s="621"/>
      <c r="K9" s="621"/>
      <c r="L9" s="621"/>
      <c r="M9" s="621"/>
      <c r="N9" s="621"/>
      <c r="O9" s="621"/>
      <c r="P9" s="621"/>
      <c r="Q9" s="622"/>
      <c r="R9" s="623">
        <v>4242</v>
      </c>
      <c r="S9" s="626"/>
      <c r="T9" s="626"/>
      <c r="U9" s="626"/>
      <c r="V9" s="626"/>
      <c r="W9" s="626"/>
      <c r="X9" s="626"/>
      <c r="Y9" s="627"/>
      <c r="Z9" s="685">
        <v>0</v>
      </c>
      <c r="AA9" s="685"/>
      <c r="AB9" s="685"/>
      <c r="AC9" s="685"/>
      <c r="AD9" s="686">
        <v>4242</v>
      </c>
      <c r="AE9" s="686"/>
      <c r="AF9" s="686"/>
      <c r="AG9" s="686"/>
      <c r="AH9" s="686"/>
      <c r="AI9" s="686"/>
      <c r="AJ9" s="686"/>
      <c r="AK9" s="686"/>
      <c r="AL9" s="628">
        <v>0.1</v>
      </c>
      <c r="AM9" s="629"/>
      <c r="AN9" s="629"/>
      <c r="AO9" s="687"/>
      <c r="AP9" s="620" t="s">
        <v>246</v>
      </c>
      <c r="AQ9" s="621"/>
      <c r="AR9" s="621"/>
      <c r="AS9" s="621"/>
      <c r="AT9" s="621"/>
      <c r="AU9" s="621"/>
      <c r="AV9" s="621"/>
      <c r="AW9" s="621"/>
      <c r="AX9" s="621"/>
      <c r="AY9" s="621"/>
      <c r="AZ9" s="621"/>
      <c r="BA9" s="621"/>
      <c r="BB9" s="621"/>
      <c r="BC9" s="621"/>
      <c r="BD9" s="621"/>
      <c r="BE9" s="621"/>
      <c r="BF9" s="622"/>
      <c r="BG9" s="623">
        <v>457169</v>
      </c>
      <c r="BH9" s="626"/>
      <c r="BI9" s="626"/>
      <c r="BJ9" s="626"/>
      <c r="BK9" s="626"/>
      <c r="BL9" s="626"/>
      <c r="BM9" s="626"/>
      <c r="BN9" s="627"/>
      <c r="BO9" s="685">
        <v>16.399999999999999</v>
      </c>
      <c r="BP9" s="685"/>
      <c r="BQ9" s="685"/>
      <c r="BR9" s="685"/>
      <c r="BS9" s="631" t="s">
        <v>237</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784433</v>
      </c>
      <c r="CS9" s="626"/>
      <c r="CT9" s="626"/>
      <c r="CU9" s="626"/>
      <c r="CV9" s="626"/>
      <c r="CW9" s="626"/>
      <c r="CX9" s="626"/>
      <c r="CY9" s="627"/>
      <c r="CZ9" s="685">
        <v>8.6999999999999993</v>
      </c>
      <c r="DA9" s="685"/>
      <c r="DB9" s="685"/>
      <c r="DC9" s="685"/>
      <c r="DD9" s="631">
        <v>5660</v>
      </c>
      <c r="DE9" s="626"/>
      <c r="DF9" s="626"/>
      <c r="DG9" s="626"/>
      <c r="DH9" s="626"/>
      <c r="DI9" s="626"/>
      <c r="DJ9" s="626"/>
      <c r="DK9" s="626"/>
      <c r="DL9" s="626"/>
      <c r="DM9" s="626"/>
      <c r="DN9" s="626"/>
      <c r="DO9" s="626"/>
      <c r="DP9" s="627"/>
      <c r="DQ9" s="631">
        <v>661906</v>
      </c>
      <c r="DR9" s="626"/>
      <c r="DS9" s="626"/>
      <c r="DT9" s="626"/>
      <c r="DU9" s="626"/>
      <c r="DV9" s="626"/>
      <c r="DW9" s="626"/>
      <c r="DX9" s="626"/>
      <c r="DY9" s="626"/>
      <c r="DZ9" s="626"/>
      <c r="EA9" s="626"/>
      <c r="EB9" s="626"/>
      <c r="EC9" s="666"/>
    </row>
    <row r="10" spans="2:143" ht="11.25" customHeight="1">
      <c r="B10" s="620" t="s">
        <v>248</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176</v>
      </c>
      <c r="AA10" s="685"/>
      <c r="AB10" s="685"/>
      <c r="AC10" s="685"/>
      <c r="AD10" s="686" t="s">
        <v>176</v>
      </c>
      <c r="AE10" s="686"/>
      <c r="AF10" s="686"/>
      <c r="AG10" s="686"/>
      <c r="AH10" s="686"/>
      <c r="AI10" s="686"/>
      <c r="AJ10" s="686"/>
      <c r="AK10" s="686"/>
      <c r="AL10" s="628" t="s">
        <v>237</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46275</v>
      </c>
      <c r="BH10" s="626"/>
      <c r="BI10" s="626"/>
      <c r="BJ10" s="626"/>
      <c r="BK10" s="626"/>
      <c r="BL10" s="626"/>
      <c r="BM10" s="626"/>
      <c r="BN10" s="627"/>
      <c r="BO10" s="685">
        <v>1.7</v>
      </c>
      <c r="BP10" s="685"/>
      <c r="BQ10" s="685"/>
      <c r="BR10" s="685"/>
      <c r="BS10" s="631">
        <v>7667</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v>38440</v>
      </c>
      <c r="CS10" s="626"/>
      <c r="CT10" s="626"/>
      <c r="CU10" s="626"/>
      <c r="CV10" s="626"/>
      <c r="CW10" s="626"/>
      <c r="CX10" s="626"/>
      <c r="CY10" s="627"/>
      <c r="CZ10" s="685">
        <v>0.4</v>
      </c>
      <c r="DA10" s="685"/>
      <c r="DB10" s="685"/>
      <c r="DC10" s="685"/>
      <c r="DD10" s="631" t="s">
        <v>237</v>
      </c>
      <c r="DE10" s="626"/>
      <c r="DF10" s="626"/>
      <c r="DG10" s="626"/>
      <c r="DH10" s="626"/>
      <c r="DI10" s="626"/>
      <c r="DJ10" s="626"/>
      <c r="DK10" s="626"/>
      <c r="DL10" s="626"/>
      <c r="DM10" s="626"/>
      <c r="DN10" s="626"/>
      <c r="DO10" s="626"/>
      <c r="DP10" s="627"/>
      <c r="DQ10" s="631">
        <v>7929</v>
      </c>
      <c r="DR10" s="626"/>
      <c r="DS10" s="626"/>
      <c r="DT10" s="626"/>
      <c r="DU10" s="626"/>
      <c r="DV10" s="626"/>
      <c r="DW10" s="626"/>
      <c r="DX10" s="626"/>
      <c r="DY10" s="626"/>
      <c r="DZ10" s="626"/>
      <c r="EA10" s="626"/>
      <c r="EB10" s="626"/>
      <c r="EC10" s="666"/>
    </row>
    <row r="11" spans="2:143" ht="11.25" customHeight="1">
      <c r="B11" s="620" t="s">
        <v>251</v>
      </c>
      <c r="C11" s="621"/>
      <c r="D11" s="621"/>
      <c r="E11" s="621"/>
      <c r="F11" s="621"/>
      <c r="G11" s="621"/>
      <c r="H11" s="621"/>
      <c r="I11" s="621"/>
      <c r="J11" s="621"/>
      <c r="K11" s="621"/>
      <c r="L11" s="621"/>
      <c r="M11" s="621"/>
      <c r="N11" s="621"/>
      <c r="O11" s="621"/>
      <c r="P11" s="621"/>
      <c r="Q11" s="622"/>
      <c r="R11" s="623" t="s">
        <v>176</v>
      </c>
      <c r="S11" s="626"/>
      <c r="T11" s="626"/>
      <c r="U11" s="626"/>
      <c r="V11" s="626"/>
      <c r="W11" s="626"/>
      <c r="X11" s="626"/>
      <c r="Y11" s="627"/>
      <c r="Z11" s="685" t="s">
        <v>237</v>
      </c>
      <c r="AA11" s="685"/>
      <c r="AB11" s="685"/>
      <c r="AC11" s="685"/>
      <c r="AD11" s="686" t="s">
        <v>237</v>
      </c>
      <c r="AE11" s="686"/>
      <c r="AF11" s="686"/>
      <c r="AG11" s="686"/>
      <c r="AH11" s="686"/>
      <c r="AI11" s="686"/>
      <c r="AJ11" s="686"/>
      <c r="AK11" s="686"/>
      <c r="AL11" s="628" t="s">
        <v>176</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99619</v>
      </c>
      <c r="BH11" s="626"/>
      <c r="BI11" s="626"/>
      <c r="BJ11" s="626"/>
      <c r="BK11" s="626"/>
      <c r="BL11" s="626"/>
      <c r="BM11" s="626"/>
      <c r="BN11" s="627"/>
      <c r="BO11" s="685">
        <v>3.6</v>
      </c>
      <c r="BP11" s="685"/>
      <c r="BQ11" s="685"/>
      <c r="BR11" s="685"/>
      <c r="BS11" s="631">
        <v>19759</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914865</v>
      </c>
      <c r="CS11" s="626"/>
      <c r="CT11" s="626"/>
      <c r="CU11" s="626"/>
      <c r="CV11" s="626"/>
      <c r="CW11" s="626"/>
      <c r="CX11" s="626"/>
      <c r="CY11" s="627"/>
      <c r="CZ11" s="685">
        <v>10.1</v>
      </c>
      <c r="DA11" s="685"/>
      <c r="DB11" s="685"/>
      <c r="DC11" s="685"/>
      <c r="DD11" s="631">
        <v>410531</v>
      </c>
      <c r="DE11" s="626"/>
      <c r="DF11" s="626"/>
      <c r="DG11" s="626"/>
      <c r="DH11" s="626"/>
      <c r="DI11" s="626"/>
      <c r="DJ11" s="626"/>
      <c r="DK11" s="626"/>
      <c r="DL11" s="626"/>
      <c r="DM11" s="626"/>
      <c r="DN11" s="626"/>
      <c r="DO11" s="626"/>
      <c r="DP11" s="627"/>
      <c r="DQ11" s="631">
        <v>588783</v>
      </c>
      <c r="DR11" s="626"/>
      <c r="DS11" s="626"/>
      <c r="DT11" s="626"/>
      <c r="DU11" s="626"/>
      <c r="DV11" s="626"/>
      <c r="DW11" s="626"/>
      <c r="DX11" s="626"/>
      <c r="DY11" s="626"/>
      <c r="DZ11" s="626"/>
      <c r="EA11" s="626"/>
      <c r="EB11" s="626"/>
      <c r="EC11" s="666"/>
    </row>
    <row r="12" spans="2:143" ht="11.25" customHeight="1">
      <c r="B12" s="620" t="s">
        <v>254</v>
      </c>
      <c r="C12" s="621"/>
      <c r="D12" s="621"/>
      <c r="E12" s="621"/>
      <c r="F12" s="621"/>
      <c r="G12" s="621"/>
      <c r="H12" s="621"/>
      <c r="I12" s="621"/>
      <c r="J12" s="621"/>
      <c r="K12" s="621"/>
      <c r="L12" s="621"/>
      <c r="M12" s="621"/>
      <c r="N12" s="621"/>
      <c r="O12" s="621"/>
      <c r="P12" s="621"/>
      <c r="Q12" s="622"/>
      <c r="R12" s="623">
        <v>185993</v>
      </c>
      <c r="S12" s="626"/>
      <c r="T12" s="626"/>
      <c r="U12" s="626"/>
      <c r="V12" s="626"/>
      <c r="W12" s="626"/>
      <c r="X12" s="626"/>
      <c r="Y12" s="627"/>
      <c r="Z12" s="685">
        <v>1.9</v>
      </c>
      <c r="AA12" s="685"/>
      <c r="AB12" s="685"/>
      <c r="AC12" s="685"/>
      <c r="AD12" s="686">
        <v>185993</v>
      </c>
      <c r="AE12" s="686"/>
      <c r="AF12" s="686"/>
      <c r="AG12" s="686"/>
      <c r="AH12" s="686"/>
      <c r="AI12" s="686"/>
      <c r="AJ12" s="686"/>
      <c r="AK12" s="686"/>
      <c r="AL12" s="628">
        <v>4.9000000000000004</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2065222</v>
      </c>
      <c r="BH12" s="626"/>
      <c r="BI12" s="626"/>
      <c r="BJ12" s="626"/>
      <c r="BK12" s="626"/>
      <c r="BL12" s="626"/>
      <c r="BM12" s="626"/>
      <c r="BN12" s="627"/>
      <c r="BO12" s="685">
        <v>74.099999999999994</v>
      </c>
      <c r="BP12" s="685"/>
      <c r="BQ12" s="685"/>
      <c r="BR12" s="685"/>
      <c r="BS12" s="631">
        <v>138107</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482208</v>
      </c>
      <c r="CS12" s="626"/>
      <c r="CT12" s="626"/>
      <c r="CU12" s="626"/>
      <c r="CV12" s="626"/>
      <c r="CW12" s="626"/>
      <c r="CX12" s="626"/>
      <c r="CY12" s="627"/>
      <c r="CZ12" s="685">
        <v>5.3</v>
      </c>
      <c r="DA12" s="685"/>
      <c r="DB12" s="685"/>
      <c r="DC12" s="685"/>
      <c r="DD12" s="631">
        <v>256645</v>
      </c>
      <c r="DE12" s="626"/>
      <c r="DF12" s="626"/>
      <c r="DG12" s="626"/>
      <c r="DH12" s="626"/>
      <c r="DI12" s="626"/>
      <c r="DJ12" s="626"/>
      <c r="DK12" s="626"/>
      <c r="DL12" s="626"/>
      <c r="DM12" s="626"/>
      <c r="DN12" s="626"/>
      <c r="DO12" s="626"/>
      <c r="DP12" s="627"/>
      <c r="DQ12" s="631">
        <v>144180</v>
      </c>
      <c r="DR12" s="626"/>
      <c r="DS12" s="626"/>
      <c r="DT12" s="626"/>
      <c r="DU12" s="626"/>
      <c r="DV12" s="626"/>
      <c r="DW12" s="626"/>
      <c r="DX12" s="626"/>
      <c r="DY12" s="626"/>
      <c r="DZ12" s="626"/>
      <c r="EA12" s="626"/>
      <c r="EB12" s="626"/>
      <c r="EC12" s="666"/>
    </row>
    <row r="13" spans="2:143" ht="11.25" customHeight="1">
      <c r="B13" s="620" t="s">
        <v>257</v>
      </c>
      <c r="C13" s="621"/>
      <c r="D13" s="621"/>
      <c r="E13" s="621"/>
      <c r="F13" s="621"/>
      <c r="G13" s="621"/>
      <c r="H13" s="621"/>
      <c r="I13" s="621"/>
      <c r="J13" s="621"/>
      <c r="K13" s="621"/>
      <c r="L13" s="621"/>
      <c r="M13" s="621"/>
      <c r="N13" s="621"/>
      <c r="O13" s="621"/>
      <c r="P13" s="621"/>
      <c r="Q13" s="622"/>
      <c r="R13" s="623" t="s">
        <v>237</v>
      </c>
      <c r="S13" s="626"/>
      <c r="T13" s="626"/>
      <c r="U13" s="626"/>
      <c r="V13" s="626"/>
      <c r="W13" s="626"/>
      <c r="X13" s="626"/>
      <c r="Y13" s="627"/>
      <c r="Z13" s="685" t="s">
        <v>243</v>
      </c>
      <c r="AA13" s="685"/>
      <c r="AB13" s="685"/>
      <c r="AC13" s="685"/>
      <c r="AD13" s="686" t="s">
        <v>243</v>
      </c>
      <c r="AE13" s="686"/>
      <c r="AF13" s="686"/>
      <c r="AG13" s="686"/>
      <c r="AH13" s="686"/>
      <c r="AI13" s="686"/>
      <c r="AJ13" s="686"/>
      <c r="AK13" s="686"/>
      <c r="AL13" s="628" t="s">
        <v>243</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2064375</v>
      </c>
      <c r="BH13" s="626"/>
      <c r="BI13" s="626"/>
      <c r="BJ13" s="626"/>
      <c r="BK13" s="626"/>
      <c r="BL13" s="626"/>
      <c r="BM13" s="626"/>
      <c r="BN13" s="627"/>
      <c r="BO13" s="685">
        <v>74</v>
      </c>
      <c r="BP13" s="685"/>
      <c r="BQ13" s="685"/>
      <c r="BR13" s="685"/>
      <c r="BS13" s="631">
        <v>138107</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1110492</v>
      </c>
      <c r="CS13" s="626"/>
      <c r="CT13" s="626"/>
      <c r="CU13" s="626"/>
      <c r="CV13" s="626"/>
      <c r="CW13" s="626"/>
      <c r="CX13" s="626"/>
      <c r="CY13" s="627"/>
      <c r="CZ13" s="685">
        <v>12.3</v>
      </c>
      <c r="DA13" s="685"/>
      <c r="DB13" s="685"/>
      <c r="DC13" s="685"/>
      <c r="DD13" s="631">
        <v>536223</v>
      </c>
      <c r="DE13" s="626"/>
      <c r="DF13" s="626"/>
      <c r="DG13" s="626"/>
      <c r="DH13" s="626"/>
      <c r="DI13" s="626"/>
      <c r="DJ13" s="626"/>
      <c r="DK13" s="626"/>
      <c r="DL13" s="626"/>
      <c r="DM13" s="626"/>
      <c r="DN13" s="626"/>
      <c r="DO13" s="626"/>
      <c r="DP13" s="627"/>
      <c r="DQ13" s="631">
        <v>708169</v>
      </c>
      <c r="DR13" s="626"/>
      <c r="DS13" s="626"/>
      <c r="DT13" s="626"/>
      <c r="DU13" s="626"/>
      <c r="DV13" s="626"/>
      <c r="DW13" s="626"/>
      <c r="DX13" s="626"/>
      <c r="DY13" s="626"/>
      <c r="DZ13" s="626"/>
      <c r="EA13" s="626"/>
      <c r="EB13" s="626"/>
      <c r="EC13" s="666"/>
    </row>
    <row r="14" spans="2:143" ht="11.25" customHeight="1">
      <c r="B14" s="620" t="s">
        <v>260</v>
      </c>
      <c r="C14" s="621"/>
      <c r="D14" s="621"/>
      <c r="E14" s="621"/>
      <c r="F14" s="621"/>
      <c r="G14" s="621"/>
      <c r="H14" s="621"/>
      <c r="I14" s="621"/>
      <c r="J14" s="621"/>
      <c r="K14" s="621"/>
      <c r="L14" s="621"/>
      <c r="M14" s="621"/>
      <c r="N14" s="621"/>
      <c r="O14" s="621"/>
      <c r="P14" s="621"/>
      <c r="Q14" s="622"/>
      <c r="R14" s="623" t="s">
        <v>176</v>
      </c>
      <c r="S14" s="626"/>
      <c r="T14" s="626"/>
      <c r="U14" s="626"/>
      <c r="V14" s="626"/>
      <c r="W14" s="626"/>
      <c r="X14" s="626"/>
      <c r="Y14" s="627"/>
      <c r="Z14" s="685" t="s">
        <v>243</v>
      </c>
      <c r="AA14" s="685"/>
      <c r="AB14" s="685"/>
      <c r="AC14" s="685"/>
      <c r="AD14" s="686" t="s">
        <v>237</v>
      </c>
      <c r="AE14" s="686"/>
      <c r="AF14" s="686"/>
      <c r="AG14" s="686"/>
      <c r="AH14" s="686"/>
      <c r="AI14" s="686"/>
      <c r="AJ14" s="686"/>
      <c r="AK14" s="686"/>
      <c r="AL14" s="628" t="s">
        <v>243</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32866</v>
      </c>
      <c r="BH14" s="626"/>
      <c r="BI14" s="626"/>
      <c r="BJ14" s="626"/>
      <c r="BK14" s="626"/>
      <c r="BL14" s="626"/>
      <c r="BM14" s="626"/>
      <c r="BN14" s="627"/>
      <c r="BO14" s="685">
        <v>1.2</v>
      </c>
      <c r="BP14" s="685"/>
      <c r="BQ14" s="685"/>
      <c r="BR14" s="685"/>
      <c r="BS14" s="631" t="s">
        <v>237</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307996</v>
      </c>
      <c r="CS14" s="626"/>
      <c r="CT14" s="626"/>
      <c r="CU14" s="626"/>
      <c r="CV14" s="626"/>
      <c r="CW14" s="626"/>
      <c r="CX14" s="626"/>
      <c r="CY14" s="627"/>
      <c r="CZ14" s="685">
        <v>3.4</v>
      </c>
      <c r="DA14" s="685"/>
      <c r="DB14" s="685"/>
      <c r="DC14" s="685"/>
      <c r="DD14" s="631">
        <v>16125</v>
      </c>
      <c r="DE14" s="626"/>
      <c r="DF14" s="626"/>
      <c r="DG14" s="626"/>
      <c r="DH14" s="626"/>
      <c r="DI14" s="626"/>
      <c r="DJ14" s="626"/>
      <c r="DK14" s="626"/>
      <c r="DL14" s="626"/>
      <c r="DM14" s="626"/>
      <c r="DN14" s="626"/>
      <c r="DO14" s="626"/>
      <c r="DP14" s="627"/>
      <c r="DQ14" s="631">
        <v>298296</v>
      </c>
      <c r="DR14" s="626"/>
      <c r="DS14" s="626"/>
      <c r="DT14" s="626"/>
      <c r="DU14" s="626"/>
      <c r="DV14" s="626"/>
      <c r="DW14" s="626"/>
      <c r="DX14" s="626"/>
      <c r="DY14" s="626"/>
      <c r="DZ14" s="626"/>
      <c r="EA14" s="626"/>
      <c r="EB14" s="626"/>
      <c r="EC14" s="666"/>
    </row>
    <row r="15" spans="2:143" ht="11.25" customHeight="1">
      <c r="B15" s="620" t="s">
        <v>263</v>
      </c>
      <c r="C15" s="621"/>
      <c r="D15" s="621"/>
      <c r="E15" s="621"/>
      <c r="F15" s="621"/>
      <c r="G15" s="621"/>
      <c r="H15" s="621"/>
      <c r="I15" s="621"/>
      <c r="J15" s="621"/>
      <c r="K15" s="621"/>
      <c r="L15" s="621"/>
      <c r="M15" s="621"/>
      <c r="N15" s="621"/>
      <c r="O15" s="621"/>
      <c r="P15" s="621"/>
      <c r="Q15" s="622"/>
      <c r="R15" s="623">
        <v>18854</v>
      </c>
      <c r="S15" s="626"/>
      <c r="T15" s="626"/>
      <c r="U15" s="626"/>
      <c r="V15" s="626"/>
      <c r="W15" s="626"/>
      <c r="X15" s="626"/>
      <c r="Y15" s="627"/>
      <c r="Z15" s="685">
        <v>0.2</v>
      </c>
      <c r="AA15" s="685"/>
      <c r="AB15" s="685"/>
      <c r="AC15" s="685"/>
      <c r="AD15" s="686">
        <v>18854</v>
      </c>
      <c r="AE15" s="686"/>
      <c r="AF15" s="686"/>
      <c r="AG15" s="686"/>
      <c r="AH15" s="686"/>
      <c r="AI15" s="686"/>
      <c r="AJ15" s="686"/>
      <c r="AK15" s="686"/>
      <c r="AL15" s="628">
        <v>0.5</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68770</v>
      </c>
      <c r="BH15" s="626"/>
      <c r="BI15" s="626"/>
      <c r="BJ15" s="626"/>
      <c r="BK15" s="626"/>
      <c r="BL15" s="626"/>
      <c r="BM15" s="626"/>
      <c r="BN15" s="627"/>
      <c r="BO15" s="685">
        <v>2.5</v>
      </c>
      <c r="BP15" s="685"/>
      <c r="BQ15" s="685"/>
      <c r="BR15" s="685"/>
      <c r="BS15" s="631" t="s">
        <v>237</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900963</v>
      </c>
      <c r="CS15" s="626"/>
      <c r="CT15" s="626"/>
      <c r="CU15" s="626"/>
      <c r="CV15" s="626"/>
      <c r="CW15" s="626"/>
      <c r="CX15" s="626"/>
      <c r="CY15" s="627"/>
      <c r="CZ15" s="685">
        <v>10</v>
      </c>
      <c r="DA15" s="685"/>
      <c r="DB15" s="685"/>
      <c r="DC15" s="685"/>
      <c r="DD15" s="631">
        <v>98379</v>
      </c>
      <c r="DE15" s="626"/>
      <c r="DF15" s="626"/>
      <c r="DG15" s="626"/>
      <c r="DH15" s="626"/>
      <c r="DI15" s="626"/>
      <c r="DJ15" s="626"/>
      <c r="DK15" s="626"/>
      <c r="DL15" s="626"/>
      <c r="DM15" s="626"/>
      <c r="DN15" s="626"/>
      <c r="DO15" s="626"/>
      <c r="DP15" s="627"/>
      <c r="DQ15" s="631">
        <v>777944</v>
      </c>
      <c r="DR15" s="626"/>
      <c r="DS15" s="626"/>
      <c r="DT15" s="626"/>
      <c r="DU15" s="626"/>
      <c r="DV15" s="626"/>
      <c r="DW15" s="626"/>
      <c r="DX15" s="626"/>
      <c r="DY15" s="626"/>
      <c r="DZ15" s="626"/>
      <c r="EA15" s="626"/>
      <c r="EB15" s="626"/>
      <c r="EC15" s="666"/>
    </row>
    <row r="16" spans="2:143" ht="11.25" customHeight="1">
      <c r="B16" s="620" t="s">
        <v>266</v>
      </c>
      <c r="C16" s="621"/>
      <c r="D16" s="621"/>
      <c r="E16" s="621"/>
      <c r="F16" s="621"/>
      <c r="G16" s="621"/>
      <c r="H16" s="621"/>
      <c r="I16" s="621"/>
      <c r="J16" s="621"/>
      <c r="K16" s="621"/>
      <c r="L16" s="621"/>
      <c r="M16" s="621"/>
      <c r="N16" s="621"/>
      <c r="O16" s="621"/>
      <c r="P16" s="621"/>
      <c r="Q16" s="622"/>
      <c r="R16" s="623" t="s">
        <v>237</v>
      </c>
      <c r="S16" s="626"/>
      <c r="T16" s="626"/>
      <c r="U16" s="626"/>
      <c r="V16" s="626"/>
      <c r="W16" s="626"/>
      <c r="X16" s="626"/>
      <c r="Y16" s="627"/>
      <c r="Z16" s="685" t="s">
        <v>237</v>
      </c>
      <c r="AA16" s="685"/>
      <c r="AB16" s="685"/>
      <c r="AC16" s="685"/>
      <c r="AD16" s="686" t="s">
        <v>243</v>
      </c>
      <c r="AE16" s="686"/>
      <c r="AF16" s="686"/>
      <c r="AG16" s="686"/>
      <c r="AH16" s="686"/>
      <c r="AI16" s="686"/>
      <c r="AJ16" s="686"/>
      <c r="AK16" s="686"/>
      <c r="AL16" s="628" t="s">
        <v>243</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237</v>
      </c>
      <c r="BH16" s="626"/>
      <c r="BI16" s="626"/>
      <c r="BJ16" s="626"/>
      <c r="BK16" s="626"/>
      <c r="BL16" s="626"/>
      <c r="BM16" s="626"/>
      <c r="BN16" s="627"/>
      <c r="BO16" s="685" t="s">
        <v>237</v>
      </c>
      <c r="BP16" s="685"/>
      <c r="BQ16" s="685"/>
      <c r="BR16" s="685"/>
      <c r="BS16" s="631" t="s">
        <v>243</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72672</v>
      </c>
      <c r="CS16" s="626"/>
      <c r="CT16" s="626"/>
      <c r="CU16" s="626"/>
      <c r="CV16" s="626"/>
      <c r="CW16" s="626"/>
      <c r="CX16" s="626"/>
      <c r="CY16" s="627"/>
      <c r="CZ16" s="685">
        <v>0.8</v>
      </c>
      <c r="DA16" s="685"/>
      <c r="DB16" s="685"/>
      <c r="DC16" s="685"/>
      <c r="DD16" s="631" t="s">
        <v>243</v>
      </c>
      <c r="DE16" s="626"/>
      <c r="DF16" s="626"/>
      <c r="DG16" s="626"/>
      <c r="DH16" s="626"/>
      <c r="DI16" s="626"/>
      <c r="DJ16" s="626"/>
      <c r="DK16" s="626"/>
      <c r="DL16" s="626"/>
      <c r="DM16" s="626"/>
      <c r="DN16" s="626"/>
      <c r="DO16" s="626"/>
      <c r="DP16" s="627"/>
      <c r="DQ16" s="631">
        <v>8232</v>
      </c>
      <c r="DR16" s="626"/>
      <c r="DS16" s="626"/>
      <c r="DT16" s="626"/>
      <c r="DU16" s="626"/>
      <c r="DV16" s="626"/>
      <c r="DW16" s="626"/>
      <c r="DX16" s="626"/>
      <c r="DY16" s="626"/>
      <c r="DZ16" s="626"/>
      <c r="EA16" s="626"/>
      <c r="EB16" s="626"/>
      <c r="EC16" s="666"/>
    </row>
    <row r="17" spans="2:133" ht="11.25" customHeight="1">
      <c r="B17" s="620" t="s">
        <v>269</v>
      </c>
      <c r="C17" s="621"/>
      <c r="D17" s="621"/>
      <c r="E17" s="621"/>
      <c r="F17" s="621"/>
      <c r="G17" s="621"/>
      <c r="H17" s="621"/>
      <c r="I17" s="621"/>
      <c r="J17" s="621"/>
      <c r="K17" s="621"/>
      <c r="L17" s="621"/>
      <c r="M17" s="621"/>
      <c r="N17" s="621"/>
      <c r="O17" s="621"/>
      <c r="P17" s="621"/>
      <c r="Q17" s="622"/>
      <c r="R17" s="623">
        <v>4317</v>
      </c>
      <c r="S17" s="626"/>
      <c r="T17" s="626"/>
      <c r="U17" s="626"/>
      <c r="V17" s="626"/>
      <c r="W17" s="626"/>
      <c r="X17" s="626"/>
      <c r="Y17" s="627"/>
      <c r="Z17" s="685">
        <v>0</v>
      </c>
      <c r="AA17" s="685"/>
      <c r="AB17" s="685"/>
      <c r="AC17" s="685"/>
      <c r="AD17" s="686">
        <v>4317</v>
      </c>
      <c r="AE17" s="686"/>
      <c r="AF17" s="686"/>
      <c r="AG17" s="686"/>
      <c r="AH17" s="686"/>
      <c r="AI17" s="686"/>
      <c r="AJ17" s="686"/>
      <c r="AK17" s="686"/>
      <c r="AL17" s="628">
        <v>0.1</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176</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625307</v>
      </c>
      <c r="CS17" s="626"/>
      <c r="CT17" s="626"/>
      <c r="CU17" s="626"/>
      <c r="CV17" s="626"/>
      <c r="CW17" s="626"/>
      <c r="CX17" s="626"/>
      <c r="CY17" s="627"/>
      <c r="CZ17" s="685">
        <v>6.9</v>
      </c>
      <c r="DA17" s="685"/>
      <c r="DB17" s="685"/>
      <c r="DC17" s="685"/>
      <c r="DD17" s="631" t="s">
        <v>237</v>
      </c>
      <c r="DE17" s="626"/>
      <c r="DF17" s="626"/>
      <c r="DG17" s="626"/>
      <c r="DH17" s="626"/>
      <c r="DI17" s="626"/>
      <c r="DJ17" s="626"/>
      <c r="DK17" s="626"/>
      <c r="DL17" s="626"/>
      <c r="DM17" s="626"/>
      <c r="DN17" s="626"/>
      <c r="DO17" s="626"/>
      <c r="DP17" s="627"/>
      <c r="DQ17" s="631">
        <v>376151</v>
      </c>
      <c r="DR17" s="626"/>
      <c r="DS17" s="626"/>
      <c r="DT17" s="626"/>
      <c r="DU17" s="626"/>
      <c r="DV17" s="626"/>
      <c r="DW17" s="626"/>
      <c r="DX17" s="626"/>
      <c r="DY17" s="626"/>
      <c r="DZ17" s="626"/>
      <c r="EA17" s="626"/>
      <c r="EB17" s="626"/>
      <c r="EC17" s="666"/>
    </row>
    <row r="18" spans="2:133" ht="11.25" customHeight="1">
      <c r="B18" s="620" t="s">
        <v>272</v>
      </c>
      <c r="C18" s="621"/>
      <c r="D18" s="621"/>
      <c r="E18" s="621"/>
      <c r="F18" s="621"/>
      <c r="G18" s="621"/>
      <c r="H18" s="621"/>
      <c r="I18" s="621"/>
      <c r="J18" s="621"/>
      <c r="K18" s="621"/>
      <c r="L18" s="621"/>
      <c r="M18" s="621"/>
      <c r="N18" s="621"/>
      <c r="O18" s="621"/>
      <c r="P18" s="621"/>
      <c r="Q18" s="622"/>
      <c r="R18" s="623">
        <v>889876</v>
      </c>
      <c r="S18" s="626"/>
      <c r="T18" s="626"/>
      <c r="U18" s="626"/>
      <c r="V18" s="626"/>
      <c r="W18" s="626"/>
      <c r="X18" s="626"/>
      <c r="Y18" s="627"/>
      <c r="Z18" s="685">
        <v>9.1999999999999993</v>
      </c>
      <c r="AA18" s="685"/>
      <c r="AB18" s="685"/>
      <c r="AC18" s="685"/>
      <c r="AD18" s="686">
        <v>704458</v>
      </c>
      <c r="AE18" s="686"/>
      <c r="AF18" s="686"/>
      <c r="AG18" s="686"/>
      <c r="AH18" s="686"/>
      <c r="AI18" s="686"/>
      <c r="AJ18" s="686"/>
      <c r="AK18" s="686"/>
      <c r="AL18" s="628">
        <v>18.5</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243</v>
      </c>
      <c r="BP18" s="685"/>
      <c r="BQ18" s="685"/>
      <c r="BR18" s="685"/>
      <c r="BS18" s="631" t="s">
        <v>176</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176</v>
      </c>
      <c r="CS18" s="626"/>
      <c r="CT18" s="626"/>
      <c r="CU18" s="626"/>
      <c r="CV18" s="626"/>
      <c r="CW18" s="626"/>
      <c r="CX18" s="626"/>
      <c r="CY18" s="627"/>
      <c r="CZ18" s="685" t="s">
        <v>243</v>
      </c>
      <c r="DA18" s="685"/>
      <c r="DB18" s="685"/>
      <c r="DC18" s="685"/>
      <c r="DD18" s="631" t="s">
        <v>243</v>
      </c>
      <c r="DE18" s="626"/>
      <c r="DF18" s="626"/>
      <c r="DG18" s="626"/>
      <c r="DH18" s="626"/>
      <c r="DI18" s="626"/>
      <c r="DJ18" s="626"/>
      <c r="DK18" s="626"/>
      <c r="DL18" s="626"/>
      <c r="DM18" s="626"/>
      <c r="DN18" s="626"/>
      <c r="DO18" s="626"/>
      <c r="DP18" s="627"/>
      <c r="DQ18" s="631" t="s">
        <v>243</v>
      </c>
      <c r="DR18" s="626"/>
      <c r="DS18" s="626"/>
      <c r="DT18" s="626"/>
      <c r="DU18" s="626"/>
      <c r="DV18" s="626"/>
      <c r="DW18" s="626"/>
      <c r="DX18" s="626"/>
      <c r="DY18" s="626"/>
      <c r="DZ18" s="626"/>
      <c r="EA18" s="626"/>
      <c r="EB18" s="626"/>
      <c r="EC18" s="666"/>
    </row>
    <row r="19" spans="2:133" ht="11.25" customHeight="1">
      <c r="B19" s="620" t="s">
        <v>275</v>
      </c>
      <c r="C19" s="621"/>
      <c r="D19" s="621"/>
      <c r="E19" s="621"/>
      <c r="F19" s="621"/>
      <c r="G19" s="621"/>
      <c r="H19" s="621"/>
      <c r="I19" s="621"/>
      <c r="J19" s="621"/>
      <c r="K19" s="621"/>
      <c r="L19" s="621"/>
      <c r="M19" s="621"/>
      <c r="N19" s="621"/>
      <c r="O19" s="621"/>
      <c r="P19" s="621"/>
      <c r="Q19" s="622"/>
      <c r="R19" s="623">
        <v>704458</v>
      </c>
      <c r="S19" s="626"/>
      <c r="T19" s="626"/>
      <c r="U19" s="626"/>
      <c r="V19" s="626"/>
      <c r="W19" s="626"/>
      <c r="X19" s="626"/>
      <c r="Y19" s="627"/>
      <c r="Z19" s="685">
        <v>7.3</v>
      </c>
      <c r="AA19" s="685"/>
      <c r="AB19" s="685"/>
      <c r="AC19" s="685"/>
      <c r="AD19" s="686">
        <v>704458</v>
      </c>
      <c r="AE19" s="686"/>
      <c r="AF19" s="686"/>
      <c r="AG19" s="686"/>
      <c r="AH19" s="686"/>
      <c r="AI19" s="686"/>
      <c r="AJ19" s="686"/>
      <c r="AK19" s="686"/>
      <c r="AL19" s="628">
        <v>18.5</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v>1416</v>
      </c>
      <c r="BH19" s="626"/>
      <c r="BI19" s="626"/>
      <c r="BJ19" s="626"/>
      <c r="BK19" s="626"/>
      <c r="BL19" s="626"/>
      <c r="BM19" s="626"/>
      <c r="BN19" s="627"/>
      <c r="BO19" s="685">
        <v>0.1</v>
      </c>
      <c r="BP19" s="685"/>
      <c r="BQ19" s="685"/>
      <c r="BR19" s="685"/>
      <c r="BS19" s="631" t="s">
        <v>243</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176</v>
      </c>
      <c r="CS19" s="626"/>
      <c r="CT19" s="626"/>
      <c r="CU19" s="626"/>
      <c r="CV19" s="626"/>
      <c r="CW19" s="626"/>
      <c r="CX19" s="626"/>
      <c r="CY19" s="627"/>
      <c r="CZ19" s="685" t="s">
        <v>243</v>
      </c>
      <c r="DA19" s="685"/>
      <c r="DB19" s="685"/>
      <c r="DC19" s="685"/>
      <c r="DD19" s="631" t="s">
        <v>237</v>
      </c>
      <c r="DE19" s="626"/>
      <c r="DF19" s="626"/>
      <c r="DG19" s="626"/>
      <c r="DH19" s="626"/>
      <c r="DI19" s="626"/>
      <c r="DJ19" s="626"/>
      <c r="DK19" s="626"/>
      <c r="DL19" s="626"/>
      <c r="DM19" s="626"/>
      <c r="DN19" s="626"/>
      <c r="DO19" s="626"/>
      <c r="DP19" s="627"/>
      <c r="DQ19" s="631" t="s">
        <v>237</v>
      </c>
      <c r="DR19" s="626"/>
      <c r="DS19" s="626"/>
      <c r="DT19" s="626"/>
      <c r="DU19" s="626"/>
      <c r="DV19" s="626"/>
      <c r="DW19" s="626"/>
      <c r="DX19" s="626"/>
      <c r="DY19" s="626"/>
      <c r="DZ19" s="626"/>
      <c r="EA19" s="626"/>
      <c r="EB19" s="626"/>
      <c r="EC19" s="666"/>
    </row>
    <row r="20" spans="2:133" ht="11.25" customHeight="1">
      <c r="B20" s="620" t="s">
        <v>278</v>
      </c>
      <c r="C20" s="621"/>
      <c r="D20" s="621"/>
      <c r="E20" s="621"/>
      <c r="F20" s="621"/>
      <c r="G20" s="621"/>
      <c r="H20" s="621"/>
      <c r="I20" s="621"/>
      <c r="J20" s="621"/>
      <c r="K20" s="621"/>
      <c r="L20" s="621"/>
      <c r="M20" s="621"/>
      <c r="N20" s="621"/>
      <c r="O20" s="621"/>
      <c r="P20" s="621"/>
      <c r="Q20" s="622"/>
      <c r="R20" s="623">
        <v>185418</v>
      </c>
      <c r="S20" s="626"/>
      <c r="T20" s="626"/>
      <c r="U20" s="626"/>
      <c r="V20" s="626"/>
      <c r="W20" s="626"/>
      <c r="X20" s="626"/>
      <c r="Y20" s="627"/>
      <c r="Z20" s="685">
        <v>1.9</v>
      </c>
      <c r="AA20" s="685"/>
      <c r="AB20" s="685"/>
      <c r="AC20" s="685"/>
      <c r="AD20" s="686" t="s">
        <v>176</v>
      </c>
      <c r="AE20" s="686"/>
      <c r="AF20" s="686"/>
      <c r="AG20" s="686"/>
      <c r="AH20" s="686"/>
      <c r="AI20" s="686"/>
      <c r="AJ20" s="686"/>
      <c r="AK20" s="686"/>
      <c r="AL20" s="628" t="s">
        <v>243</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v>1416</v>
      </c>
      <c r="BH20" s="626"/>
      <c r="BI20" s="626"/>
      <c r="BJ20" s="626"/>
      <c r="BK20" s="626"/>
      <c r="BL20" s="626"/>
      <c r="BM20" s="626"/>
      <c r="BN20" s="627"/>
      <c r="BO20" s="685">
        <v>0.1</v>
      </c>
      <c r="BP20" s="685"/>
      <c r="BQ20" s="685"/>
      <c r="BR20" s="685"/>
      <c r="BS20" s="631" t="s">
        <v>237</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9022016</v>
      </c>
      <c r="CS20" s="626"/>
      <c r="CT20" s="626"/>
      <c r="CU20" s="626"/>
      <c r="CV20" s="626"/>
      <c r="CW20" s="626"/>
      <c r="CX20" s="626"/>
      <c r="CY20" s="627"/>
      <c r="CZ20" s="685">
        <v>100</v>
      </c>
      <c r="DA20" s="685"/>
      <c r="DB20" s="685"/>
      <c r="DC20" s="685"/>
      <c r="DD20" s="631">
        <v>1588220</v>
      </c>
      <c r="DE20" s="626"/>
      <c r="DF20" s="626"/>
      <c r="DG20" s="626"/>
      <c r="DH20" s="626"/>
      <c r="DI20" s="626"/>
      <c r="DJ20" s="626"/>
      <c r="DK20" s="626"/>
      <c r="DL20" s="626"/>
      <c r="DM20" s="626"/>
      <c r="DN20" s="626"/>
      <c r="DO20" s="626"/>
      <c r="DP20" s="627"/>
      <c r="DQ20" s="631">
        <v>6295445</v>
      </c>
      <c r="DR20" s="626"/>
      <c r="DS20" s="626"/>
      <c r="DT20" s="626"/>
      <c r="DU20" s="626"/>
      <c r="DV20" s="626"/>
      <c r="DW20" s="626"/>
      <c r="DX20" s="626"/>
      <c r="DY20" s="626"/>
      <c r="DZ20" s="626"/>
      <c r="EA20" s="626"/>
      <c r="EB20" s="626"/>
      <c r="EC20" s="666"/>
    </row>
    <row r="21" spans="2:133" ht="11.25" customHeight="1">
      <c r="B21" s="620" t="s">
        <v>281</v>
      </c>
      <c r="C21" s="621"/>
      <c r="D21" s="621"/>
      <c r="E21" s="621"/>
      <c r="F21" s="621"/>
      <c r="G21" s="621"/>
      <c r="H21" s="621"/>
      <c r="I21" s="621"/>
      <c r="J21" s="621"/>
      <c r="K21" s="621"/>
      <c r="L21" s="621"/>
      <c r="M21" s="621"/>
      <c r="N21" s="621"/>
      <c r="O21" s="621"/>
      <c r="P21" s="621"/>
      <c r="Q21" s="622"/>
      <c r="R21" s="623" t="s">
        <v>243</v>
      </c>
      <c r="S21" s="626"/>
      <c r="T21" s="626"/>
      <c r="U21" s="626"/>
      <c r="V21" s="626"/>
      <c r="W21" s="626"/>
      <c r="X21" s="626"/>
      <c r="Y21" s="627"/>
      <c r="Z21" s="685" t="s">
        <v>237</v>
      </c>
      <c r="AA21" s="685"/>
      <c r="AB21" s="685"/>
      <c r="AC21" s="685"/>
      <c r="AD21" s="686" t="s">
        <v>237</v>
      </c>
      <c r="AE21" s="686"/>
      <c r="AF21" s="686"/>
      <c r="AG21" s="686"/>
      <c r="AH21" s="686"/>
      <c r="AI21" s="686"/>
      <c r="AJ21" s="686"/>
      <c r="AK21" s="686"/>
      <c r="AL21" s="628" t="s">
        <v>176</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v>1416</v>
      </c>
      <c r="BH21" s="626"/>
      <c r="BI21" s="626"/>
      <c r="BJ21" s="626"/>
      <c r="BK21" s="626"/>
      <c r="BL21" s="626"/>
      <c r="BM21" s="626"/>
      <c r="BN21" s="627"/>
      <c r="BO21" s="685">
        <v>0.1</v>
      </c>
      <c r="BP21" s="685"/>
      <c r="BQ21" s="685"/>
      <c r="BR21" s="685"/>
      <c r="BS21" s="631" t="s">
        <v>237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283</v>
      </c>
      <c r="C22" s="621"/>
      <c r="D22" s="621"/>
      <c r="E22" s="621"/>
      <c r="F22" s="621"/>
      <c r="G22" s="621"/>
      <c r="H22" s="621"/>
      <c r="I22" s="621"/>
      <c r="J22" s="621"/>
      <c r="K22" s="621"/>
      <c r="L22" s="621"/>
      <c r="M22" s="621"/>
      <c r="N22" s="621"/>
      <c r="O22" s="621"/>
      <c r="P22" s="621"/>
      <c r="Q22" s="622"/>
      <c r="R22" s="623">
        <v>3953354</v>
      </c>
      <c r="S22" s="626"/>
      <c r="T22" s="626"/>
      <c r="U22" s="626"/>
      <c r="V22" s="626"/>
      <c r="W22" s="626"/>
      <c r="X22" s="626"/>
      <c r="Y22" s="627"/>
      <c r="Z22" s="685">
        <v>41</v>
      </c>
      <c r="AA22" s="685"/>
      <c r="AB22" s="685"/>
      <c r="AC22" s="685"/>
      <c r="AD22" s="686">
        <v>3767936</v>
      </c>
      <c r="AE22" s="686"/>
      <c r="AF22" s="686"/>
      <c r="AG22" s="686"/>
      <c r="AH22" s="686"/>
      <c r="AI22" s="686"/>
      <c r="AJ22" s="686"/>
      <c r="AK22" s="686"/>
      <c r="AL22" s="628">
        <v>99</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237</v>
      </c>
      <c r="BH22" s="626"/>
      <c r="BI22" s="626"/>
      <c r="BJ22" s="626"/>
      <c r="BK22" s="626"/>
      <c r="BL22" s="626"/>
      <c r="BM22" s="626"/>
      <c r="BN22" s="627"/>
      <c r="BO22" s="685" t="s">
        <v>237</v>
      </c>
      <c r="BP22" s="685"/>
      <c r="BQ22" s="685"/>
      <c r="BR22" s="685"/>
      <c r="BS22" s="631" t="s">
        <v>176</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286</v>
      </c>
      <c r="C23" s="621"/>
      <c r="D23" s="621"/>
      <c r="E23" s="621"/>
      <c r="F23" s="621"/>
      <c r="G23" s="621"/>
      <c r="H23" s="621"/>
      <c r="I23" s="621"/>
      <c r="J23" s="621"/>
      <c r="K23" s="621"/>
      <c r="L23" s="621"/>
      <c r="M23" s="621"/>
      <c r="N23" s="621"/>
      <c r="O23" s="621"/>
      <c r="P23" s="621"/>
      <c r="Q23" s="622"/>
      <c r="R23" s="623">
        <v>724</v>
      </c>
      <c r="S23" s="626"/>
      <c r="T23" s="626"/>
      <c r="U23" s="626"/>
      <c r="V23" s="626"/>
      <c r="W23" s="626"/>
      <c r="X23" s="626"/>
      <c r="Y23" s="627"/>
      <c r="Z23" s="685">
        <v>0</v>
      </c>
      <c r="AA23" s="685"/>
      <c r="AB23" s="685"/>
      <c r="AC23" s="685"/>
      <c r="AD23" s="686">
        <v>724</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176</v>
      </c>
      <c r="BH23" s="626"/>
      <c r="BI23" s="626"/>
      <c r="BJ23" s="626"/>
      <c r="BK23" s="626"/>
      <c r="BL23" s="626"/>
      <c r="BM23" s="626"/>
      <c r="BN23" s="627"/>
      <c r="BO23" s="685" t="s">
        <v>243</v>
      </c>
      <c r="BP23" s="685"/>
      <c r="BQ23" s="685"/>
      <c r="BR23" s="685"/>
      <c r="BS23" s="631" t="s">
        <v>176</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c r="B24" s="620" t="s">
        <v>293</v>
      </c>
      <c r="C24" s="621"/>
      <c r="D24" s="621"/>
      <c r="E24" s="621"/>
      <c r="F24" s="621"/>
      <c r="G24" s="621"/>
      <c r="H24" s="621"/>
      <c r="I24" s="621"/>
      <c r="J24" s="621"/>
      <c r="K24" s="621"/>
      <c r="L24" s="621"/>
      <c r="M24" s="621"/>
      <c r="N24" s="621"/>
      <c r="O24" s="621"/>
      <c r="P24" s="621"/>
      <c r="Q24" s="622"/>
      <c r="R24" s="623">
        <v>71146</v>
      </c>
      <c r="S24" s="626"/>
      <c r="T24" s="626"/>
      <c r="U24" s="626"/>
      <c r="V24" s="626"/>
      <c r="W24" s="626"/>
      <c r="X24" s="626"/>
      <c r="Y24" s="627"/>
      <c r="Z24" s="685">
        <v>0.7</v>
      </c>
      <c r="AA24" s="685"/>
      <c r="AB24" s="685"/>
      <c r="AC24" s="685"/>
      <c r="AD24" s="686" t="s">
        <v>243</v>
      </c>
      <c r="AE24" s="686"/>
      <c r="AF24" s="686"/>
      <c r="AG24" s="686"/>
      <c r="AH24" s="686"/>
      <c r="AI24" s="686"/>
      <c r="AJ24" s="686"/>
      <c r="AK24" s="686"/>
      <c r="AL24" s="628" t="s">
        <v>243</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243</v>
      </c>
      <c r="BH24" s="626"/>
      <c r="BI24" s="626"/>
      <c r="BJ24" s="626"/>
      <c r="BK24" s="626"/>
      <c r="BL24" s="626"/>
      <c r="BM24" s="626"/>
      <c r="BN24" s="627"/>
      <c r="BO24" s="685" t="s">
        <v>243</v>
      </c>
      <c r="BP24" s="685"/>
      <c r="BQ24" s="685"/>
      <c r="BR24" s="685"/>
      <c r="BS24" s="631" t="s">
        <v>176</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2635679</v>
      </c>
      <c r="CS24" s="689"/>
      <c r="CT24" s="689"/>
      <c r="CU24" s="689"/>
      <c r="CV24" s="689"/>
      <c r="CW24" s="689"/>
      <c r="CX24" s="689"/>
      <c r="CY24" s="735"/>
      <c r="CZ24" s="736">
        <v>29.2</v>
      </c>
      <c r="DA24" s="705"/>
      <c r="DB24" s="705"/>
      <c r="DC24" s="739"/>
      <c r="DD24" s="734">
        <v>1803202</v>
      </c>
      <c r="DE24" s="689"/>
      <c r="DF24" s="689"/>
      <c r="DG24" s="689"/>
      <c r="DH24" s="689"/>
      <c r="DI24" s="689"/>
      <c r="DJ24" s="689"/>
      <c r="DK24" s="735"/>
      <c r="DL24" s="734">
        <v>1791178</v>
      </c>
      <c r="DM24" s="689"/>
      <c r="DN24" s="689"/>
      <c r="DO24" s="689"/>
      <c r="DP24" s="689"/>
      <c r="DQ24" s="689"/>
      <c r="DR24" s="689"/>
      <c r="DS24" s="689"/>
      <c r="DT24" s="689"/>
      <c r="DU24" s="689"/>
      <c r="DV24" s="735"/>
      <c r="DW24" s="736">
        <v>44.2</v>
      </c>
      <c r="DX24" s="705"/>
      <c r="DY24" s="705"/>
      <c r="DZ24" s="705"/>
      <c r="EA24" s="705"/>
      <c r="EB24" s="705"/>
      <c r="EC24" s="737"/>
    </row>
    <row r="25" spans="2:133" ht="11.25" customHeight="1">
      <c r="B25" s="620" t="s">
        <v>296</v>
      </c>
      <c r="C25" s="621"/>
      <c r="D25" s="621"/>
      <c r="E25" s="621"/>
      <c r="F25" s="621"/>
      <c r="G25" s="621"/>
      <c r="H25" s="621"/>
      <c r="I25" s="621"/>
      <c r="J25" s="621"/>
      <c r="K25" s="621"/>
      <c r="L25" s="621"/>
      <c r="M25" s="621"/>
      <c r="N25" s="621"/>
      <c r="O25" s="621"/>
      <c r="P25" s="621"/>
      <c r="Q25" s="622"/>
      <c r="R25" s="623">
        <v>232025</v>
      </c>
      <c r="S25" s="626"/>
      <c r="T25" s="626"/>
      <c r="U25" s="626"/>
      <c r="V25" s="626"/>
      <c r="W25" s="626"/>
      <c r="X25" s="626"/>
      <c r="Y25" s="627"/>
      <c r="Z25" s="685">
        <v>2.4</v>
      </c>
      <c r="AA25" s="685"/>
      <c r="AB25" s="685"/>
      <c r="AC25" s="685"/>
      <c r="AD25" s="686">
        <v>35801</v>
      </c>
      <c r="AE25" s="686"/>
      <c r="AF25" s="686"/>
      <c r="AG25" s="686"/>
      <c r="AH25" s="686"/>
      <c r="AI25" s="686"/>
      <c r="AJ25" s="686"/>
      <c r="AK25" s="686"/>
      <c r="AL25" s="628">
        <v>0.9</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176</v>
      </c>
      <c r="BH25" s="626"/>
      <c r="BI25" s="626"/>
      <c r="BJ25" s="626"/>
      <c r="BK25" s="626"/>
      <c r="BL25" s="626"/>
      <c r="BM25" s="626"/>
      <c r="BN25" s="627"/>
      <c r="BO25" s="685" t="s">
        <v>237</v>
      </c>
      <c r="BP25" s="685"/>
      <c r="BQ25" s="685"/>
      <c r="BR25" s="685"/>
      <c r="BS25" s="631" t="s">
        <v>237</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1373471</v>
      </c>
      <c r="CS25" s="624"/>
      <c r="CT25" s="624"/>
      <c r="CU25" s="624"/>
      <c r="CV25" s="624"/>
      <c r="CW25" s="624"/>
      <c r="CX25" s="624"/>
      <c r="CY25" s="625"/>
      <c r="CZ25" s="628">
        <v>15.2</v>
      </c>
      <c r="DA25" s="657"/>
      <c r="DB25" s="657"/>
      <c r="DC25" s="658"/>
      <c r="DD25" s="631">
        <v>1234309</v>
      </c>
      <c r="DE25" s="624"/>
      <c r="DF25" s="624"/>
      <c r="DG25" s="624"/>
      <c r="DH25" s="624"/>
      <c r="DI25" s="624"/>
      <c r="DJ25" s="624"/>
      <c r="DK25" s="625"/>
      <c r="DL25" s="631">
        <v>1226650</v>
      </c>
      <c r="DM25" s="624"/>
      <c r="DN25" s="624"/>
      <c r="DO25" s="624"/>
      <c r="DP25" s="624"/>
      <c r="DQ25" s="624"/>
      <c r="DR25" s="624"/>
      <c r="DS25" s="624"/>
      <c r="DT25" s="624"/>
      <c r="DU25" s="624"/>
      <c r="DV25" s="625"/>
      <c r="DW25" s="628">
        <v>30.3</v>
      </c>
      <c r="DX25" s="657"/>
      <c r="DY25" s="657"/>
      <c r="DZ25" s="657"/>
      <c r="EA25" s="657"/>
      <c r="EB25" s="657"/>
      <c r="EC25" s="659"/>
    </row>
    <row r="26" spans="2:133" ht="11.25" customHeight="1">
      <c r="B26" s="620" t="s">
        <v>299</v>
      </c>
      <c r="C26" s="621"/>
      <c r="D26" s="621"/>
      <c r="E26" s="621"/>
      <c r="F26" s="621"/>
      <c r="G26" s="621"/>
      <c r="H26" s="621"/>
      <c r="I26" s="621"/>
      <c r="J26" s="621"/>
      <c r="K26" s="621"/>
      <c r="L26" s="621"/>
      <c r="M26" s="621"/>
      <c r="N26" s="621"/>
      <c r="O26" s="621"/>
      <c r="P26" s="621"/>
      <c r="Q26" s="622"/>
      <c r="R26" s="623">
        <v>6237</v>
      </c>
      <c r="S26" s="626"/>
      <c r="T26" s="626"/>
      <c r="U26" s="626"/>
      <c r="V26" s="626"/>
      <c r="W26" s="626"/>
      <c r="X26" s="626"/>
      <c r="Y26" s="627"/>
      <c r="Z26" s="685">
        <v>0.1</v>
      </c>
      <c r="AA26" s="685"/>
      <c r="AB26" s="685"/>
      <c r="AC26" s="685"/>
      <c r="AD26" s="686" t="s">
        <v>237</v>
      </c>
      <c r="AE26" s="686"/>
      <c r="AF26" s="686"/>
      <c r="AG26" s="686"/>
      <c r="AH26" s="686"/>
      <c r="AI26" s="686"/>
      <c r="AJ26" s="686"/>
      <c r="AK26" s="686"/>
      <c r="AL26" s="628" t="s">
        <v>243</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237</v>
      </c>
      <c r="BH26" s="626"/>
      <c r="BI26" s="626"/>
      <c r="BJ26" s="626"/>
      <c r="BK26" s="626"/>
      <c r="BL26" s="626"/>
      <c r="BM26" s="626"/>
      <c r="BN26" s="627"/>
      <c r="BO26" s="685" t="s">
        <v>176</v>
      </c>
      <c r="BP26" s="685"/>
      <c r="BQ26" s="685"/>
      <c r="BR26" s="685"/>
      <c r="BS26" s="631" t="s">
        <v>237</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913738</v>
      </c>
      <c r="CS26" s="626"/>
      <c r="CT26" s="626"/>
      <c r="CU26" s="626"/>
      <c r="CV26" s="626"/>
      <c r="CW26" s="626"/>
      <c r="CX26" s="626"/>
      <c r="CY26" s="627"/>
      <c r="CZ26" s="628">
        <v>10.1</v>
      </c>
      <c r="DA26" s="657"/>
      <c r="DB26" s="657"/>
      <c r="DC26" s="658"/>
      <c r="DD26" s="631">
        <v>799169</v>
      </c>
      <c r="DE26" s="626"/>
      <c r="DF26" s="626"/>
      <c r="DG26" s="626"/>
      <c r="DH26" s="626"/>
      <c r="DI26" s="626"/>
      <c r="DJ26" s="626"/>
      <c r="DK26" s="627"/>
      <c r="DL26" s="631" t="s">
        <v>243</v>
      </c>
      <c r="DM26" s="626"/>
      <c r="DN26" s="626"/>
      <c r="DO26" s="626"/>
      <c r="DP26" s="626"/>
      <c r="DQ26" s="626"/>
      <c r="DR26" s="626"/>
      <c r="DS26" s="626"/>
      <c r="DT26" s="626"/>
      <c r="DU26" s="626"/>
      <c r="DV26" s="627"/>
      <c r="DW26" s="628" t="s">
        <v>176</v>
      </c>
      <c r="DX26" s="657"/>
      <c r="DY26" s="657"/>
      <c r="DZ26" s="657"/>
      <c r="EA26" s="657"/>
      <c r="EB26" s="657"/>
      <c r="EC26" s="659"/>
    </row>
    <row r="27" spans="2:133" ht="11.25" customHeight="1">
      <c r="B27" s="620" t="s">
        <v>302</v>
      </c>
      <c r="C27" s="621"/>
      <c r="D27" s="621"/>
      <c r="E27" s="621"/>
      <c r="F27" s="621"/>
      <c r="G27" s="621"/>
      <c r="H27" s="621"/>
      <c r="I27" s="621"/>
      <c r="J27" s="621"/>
      <c r="K27" s="621"/>
      <c r="L27" s="621"/>
      <c r="M27" s="621"/>
      <c r="N27" s="621"/>
      <c r="O27" s="621"/>
      <c r="P27" s="621"/>
      <c r="Q27" s="622"/>
      <c r="R27" s="623">
        <v>2049282</v>
      </c>
      <c r="S27" s="626"/>
      <c r="T27" s="626"/>
      <c r="U27" s="626"/>
      <c r="V27" s="626"/>
      <c r="W27" s="626"/>
      <c r="X27" s="626"/>
      <c r="Y27" s="627"/>
      <c r="Z27" s="685">
        <v>21.3</v>
      </c>
      <c r="AA27" s="685"/>
      <c r="AB27" s="685"/>
      <c r="AC27" s="685"/>
      <c r="AD27" s="686" t="s">
        <v>237</v>
      </c>
      <c r="AE27" s="686"/>
      <c r="AF27" s="686"/>
      <c r="AG27" s="686"/>
      <c r="AH27" s="686"/>
      <c r="AI27" s="686"/>
      <c r="AJ27" s="686"/>
      <c r="AK27" s="686"/>
      <c r="AL27" s="628" t="s">
        <v>176</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2788814</v>
      </c>
      <c r="BH27" s="626"/>
      <c r="BI27" s="626"/>
      <c r="BJ27" s="626"/>
      <c r="BK27" s="626"/>
      <c r="BL27" s="626"/>
      <c r="BM27" s="626"/>
      <c r="BN27" s="627"/>
      <c r="BO27" s="685">
        <v>100</v>
      </c>
      <c r="BP27" s="685"/>
      <c r="BQ27" s="685"/>
      <c r="BR27" s="685"/>
      <c r="BS27" s="631">
        <v>165533</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636901</v>
      </c>
      <c r="CS27" s="624"/>
      <c r="CT27" s="624"/>
      <c r="CU27" s="624"/>
      <c r="CV27" s="624"/>
      <c r="CW27" s="624"/>
      <c r="CX27" s="624"/>
      <c r="CY27" s="625"/>
      <c r="CZ27" s="628">
        <v>7.1</v>
      </c>
      <c r="DA27" s="657"/>
      <c r="DB27" s="657"/>
      <c r="DC27" s="658"/>
      <c r="DD27" s="631">
        <v>192742</v>
      </c>
      <c r="DE27" s="624"/>
      <c r="DF27" s="624"/>
      <c r="DG27" s="624"/>
      <c r="DH27" s="624"/>
      <c r="DI27" s="624"/>
      <c r="DJ27" s="624"/>
      <c r="DK27" s="625"/>
      <c r="DL27" s="631">
        <v>188377</v>
      </c>
      <c r="DM27" s="624"/>
      <c r="DN27" s="624"/>
      <c r="DO27" s="624"/>
      <c r="DP27" s="624"/>
      <c r="DQ27" s="624"/>
      <c r="DR27" s="624"/>
      <c r="DS27" s="624"/>
      <c r="DT27" s="624"/>
      <c r="DU27" s="624"/>
      <c r="DV27" s="625"/>
      <c r="DW27" s="628">
        <v>4.5999999999999996</v>
      </c>
      <c r="DX27" s="657"/>
      <c r="DY27" s="657"/>
      <c r="DZ27" s="657"/>
      <c r="EA27" s="657"/>
      <c r="EB27" s="657"/>
      <c r="EC27" s="659"/>
    </row>
    <row r="28" spans="2:133" ht="11.25" customHeight="1">
      <c r="B28" s="728" t="s">
        <v>305</v>
      </c>
      <c r="C28" s="729"/>
      <c r="D28" s="729"/>
      <c r="E28" s="729"/>
      <c r="F28" s="729"/>
      <c r="G28" s="729"/>
      <c r="H28" s="729"/>
      <c r="I28" s="729"/>
      <c r="J28" s="729"/>
      <c r="K28" s="729"/>
      <c r="L28" s="729"/>
      <c r="M28" s="729"/>
      <c r="N28" s="729"/>
      <c r="O28" s="729"/>
      <c r="P28" s="729"/>
      <c r="Q28" s="730"/>
      <c r="R28" s="623" t="s">
        <v>243</v>
      </c>
      <c r="S28" s="626"/>
      <c r="T28" s="626"/>
      <c r="U28" s="626"/>
      <c r="V28" s="626"/>
      <c r="W28" s="626"/>
      <c r="X28" s="626"/>
      <c r="Y28" s="627"/>
      <c r="Z28" s="685" t="s">
        <v>237</v>
      </c>
      <c r="AA28" s="685"/>
      <c r="AB28" s="685"/>
      <c r="AC28" s="685"/>
      <c r="AD28" s="686" t="s">
        <v>237</v>
      </c>
      <c r="AE28" s="686"/>
      <c r="AF28" s="686"/>
      <c r="AG28" s="686"/>
      <c r="AH28" s="686"/>
      <c r="AI28" s="686"/>
      <c r="AJ28" s="686"/>
      <c r="AK28" s="686"/>
      <c r="AL28" s="628" t="s">
        <v>243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625307</v>
      </c>
      <c r="CS28" s="626"/>
      <c r="CT28" s="626"/>
      <c r="CU28" s="626"/>
      <c r="CV28" s="626"/>
      <c r="CW28" s="626"/>
      <c r="CX28" s="626"/>
      <c r="CY28" s="627"/>
      <c r="CZ28" s="628">
        <v>6.9</v>
      </c>
      <c r="DA28" s="657"/>
      <c r="DB28" s="657"/>
      <c r="DC28" s="658"/>
      <c r="DD28" s="631">
        <v>376151</v>
      </c>
      <c r="DE28" s="626"/>
      <c r="DF28" s="626"/>
      <c r="DG28" s="626"/>
      <c r="DH28" s="626"/>
      <c r="DI28" s="626"/>
      <c r="DJ28" s="626"/>
      <c r="DK28" s="627"/>
      <c r="DL28" s="631">
        <v>376151</v>
      </c>
      <c r="DM28" s="626"/>
      <c r="DN28" s="626"/>
      <c r="DO28" s="626"/>
      <c r="DP28" s="626"/>
      <c r="DQ28" s="626"/>
      <c r="DR28" s="626"/>
      <c r="DS28" s="626"/>
      <c r="DT28" s="626"/>
      <c r="DU28" s="626"/>
      <c r="DV28" s="627"/>
      <c r="DW28" s="628">
        <v>9.3000000000000007</v>
      </c>
      <c r="DX28" s="657"/>
      <c r="DY28" s="657"/>
      <c r="DZ28" s="657"/>
      <c r="EA28" s="657"/>
      <c r="EB28" s="657"/>
      <c r="EC28" s="659"/>
    </row>
    <row r="29" spans="2:133" ht="11.25" customHeight="1">
      <c r="B29" s="620" t="s">
        <v>307</v>
      </c>
      <c r="C29" s="621"/>
      <c r="D29" s="621"/>
      <c r="E29" s="621"/>
      <c r="F29" s="621"/>
      <c r="G29" s="621"/>
      <c r="H29" s="621"/>
      <c r="I29" s="621"/>
      <c r="J29" s="621"/>
      <c r="K29" s="621"/>
      <c r="L29" s="621"/>
      <c r="M29" s="621"/>
      <c r="N29" s="621"/>
      <c r="O29" s="621"/>
      <c r="P29" s="621"/>
      <c r="Q29" s="622"/>
      <c r="R29" s="623">
        <v>1467116</v>
      </c>
      <c r="S29" s="626"/>
      <c r="T29" s="626"/>
      <c r="U29" s="626"/>
      <c r="V29" s="626"/>
      <c r="W29" s="626"/>
      <c r="X29" s="626"/>
      <c r="Y29" s="627"/>
      <c r="Z29" s="685">
        <v>15.2</v>
      </c>
      <c r="AA29" s="685"/>
      <c r="AB29" s="685"/>
      <c r="AC29" s="685"/>
      <c r="AD29" s="686" t="s">
        <v>237</v>
      </c>
      <c r="AE29" s="686"/>
      <c r="AF29" s="686"/>
      <c r="AG29" s="686"/>
      <c r="AH29" s="686"/>
      <c r="AI29" s="686"/>
      <c r="AJ29" s="686"/>
      <c r="AK29" s="686"/>
      <c r="AL29" s="628" t="s">
        <v>176</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3">
        <v>625240</v>
      </c>
      <c r="CS29" s="624"/>
      <c r="CT29" s="624"/>
      <c r="CU29" s="624"/>
      <c r="CV29" s="624"/>
      <c r="CW29" s="624"/>
      <c r="CX29" s="624"/>
      <c r="CY29" s="625"/>
      <c r="CZ29" s="628">
        <v>6.9</v>
      </c>
      <c r="DA29" s="657"/>
      <c r="DB29" s="657"/>
      <c r="DC29" s="658"/>
      <c r="DD29" s="631">
        <v>376084</v>
      </c>
      <c r="DE29" s="624"/>
      <c r="DF29" s="624"/>
      <c r="DG29" s="624"/>
      <c r="DH29" s="624"/>
      <c r="DI29" s="624"/>
      <c r="DJ29" s="624"/>
      <c r="DK29" s="625"/>
      <c r="DL29" s="631">
        <v>376084</v>
      </c>
      <c r="DM29" s="624"/>
      <c r="DN29" s="624"/>
      <c r="DO29" s="624"/>
      <c r="DP29" s="624"/>
      <c r="DQ29" s="624"/>
      <c r="DR29" s="624"/>
      <c r="DS29" s="624"/>
      <c r="DT29" s="624"/>
      <c r="DU29" s="624"/>
      <c r="DV29" s="625"/>
      <c r="DW29" s="628">
        <v>9.3000000000000007</v>
      </c>
      <c r="DX29" s="657"/>
      <c r="DY29" s="657"/>
      <c r="DZ29" s="657"/>
      <c r="EA29" s="657"/>
      <c r="EB29" s="657"/>
      <c r="EC29" s="659"/>
    </row>
    <row r="30" spans="2:133" ht="11.25" customHeight="1">
      <c r="B30" s="620" t="s">
        <v>311</v>
      </c>
      <c r="C30" s="621"/>
      <c r="D30" s="621"/>
      <c r="E30" s="621"/>
      <c r="F30" s="621"/>
      <c r="G30" s="621"/>
      <c r="H30" s="621"/>
      <c r="I30" s="621"/>
      <c r="J30" s="621"/>
      <c r="K30" s="621"/>
      <c r="L30" s="621"/>
      <c r="M30" s="621"/>
      <c r="N30" s="621"/>
      <c r="O30" s="621"/>
      <c r="P30" s="621"/>
      <c r="Q30" s="622"/>
      <c r="R30" s="623">
        <v>11954</v>
      </c>
      <c r="S30" s="626"/>
      <c r="T30" s="626"/>
      <c r="U30" s="626"/>
      <c r="V30" s="626"/>
      <c r="W30" s="626"/>
      <c r="X30" s="626"/>
      <c r="Y30" s="627"/>
      <c r="Z30" s="685">
        <v>0.1</v>
      </c>
      <c r="AA30" s="685"/>
      <c r="AB30" s="685"/>
      <c r="AC30" s="685"/>
      <c r="AD30" s="686">
        <v>2110</v>
      </c>
      <c r="AE30" s="686"/>
      <c r="AF30" s="686"/>
      <c r="AG30" s="686"/>
      <c r="AH30" s="686"/>
      <c r="AI30" s="686"/>
      <c r="AJ30" s="686"/>
      <c r="AK30" s="686"/>
      <c r="AL30" s="628">
        <v>0.1</v>
      </c>
      <c r="AM30" s="629"/>
      <c r="AN30" s="629"/>
      <c r="AO30" s="687"/>
      <c r="AP30" s="713" t="s">
        <v>312</v>
      </c>
      <c r="AQ30" s="714"/>
      <c r="AR30" s="714"/>
      <c r="AS30" s="714"/>
      <c r="AT30" s="719" t="s">
        <v>313</v>
      </c>
      <c r="AU30" s="230"/>
      <c r="AV30" s="230"/>
      <c r="AW30" s="230"/>
      <c r="AX30" s="722" t="s">
        <v>189</v>
      </c>
      <c r="AY30" s="723"/>
      <c r="AZ30" s="723"/>
      <c r="BA30" s="723"/>
      <c r="BB30" s="723"/>
      <c r="BC30" s="723"/>
      <c r="BD30" s="723"/>
      <c r="BE30" s="723"/>
      <c r="BF30" s="724"/>
      <c r="BG30" s="703">
        <v>99.6</v>
      </c>
      <c r="BH30" s="704"/>
      <c r="BI30" s="704"/>
      <c r="BJ30" s="704"/>
      <c r="BK30" s="704"/>
      <c r="BL30" s="704"/>
      <c r="BM30" s="705">
        <v>97.4</v>
      </c>
      <c r="BN30" s="704"/>
      <c r="BO30" s="704"/>
      <c r="BP30" s="704"/>
      <c r="BQ30" s="706"/>
      <c r="BR30" s="703">
        <v>99.5</v>
      </c>
      <c r="BS30" s="704"/>
      <c r="BT30" s="704"/>
      <c r="BU30" s="704"/>
      <c r="BV30" s="704"/>
      <c r="BW30" s="704"/>
      <c r="BX30" s="705">
        <v>97.5</v>
      </c>
      <c r="BY30" s="704"/>
      <c r="BZ30" s="704"/>
      <c r="CA30" s="704"/>
      <c r="CB30" s="706"/>
      <c r="CD30" s="709"/>
      <c r="CE30" s="710"/>
      <c r="CF30" s="667" t="s">
        <v>314</v>
      </c>
      <c r="CG30" s="664"/>
      <c r="CH30" s="664"/>
      <c r="CI30" s="664"/>
      <c r="CJ30" s="664"/>
      <c r="CK30" s="664"/>
      <c r="CL30" s="664"/>
      <c r="CM30" s="664"/>
      <c r="CN30" s="664"/>
      <c r="CO30" s="664"/>
      <c r="CP30" s="664"/>
      <c r="CQ30" s="665"/>
      <c r="CR30" s="623">
        <v>589389</v>
      </c>
      <c r="CS30" s="626"/>
      <c r="CT30" s="626"/>
      <c r="CU30" s="626"/>
      <c r="CV30" s="626"/>
      <c r="CW30" s="626"/>
      <c r="CX30" s="626"/>
      <c r="CY30" s="627"/>
      <c r="CZ30" s="628">
        <v>6.5</v>
      </c>
      <c r="DA30" s="657"/>
      <c r="DB30" s="657"/>
      <c r="DC30" s="658"/>
      <c r="DD30" s="631">
        <v>341433</v>
      </c>
      <c r="DE30" s="626"/>
      <c r="DF30" s="626"/>
      <c r="DG30" s="626"/>
      <c r="DH30" s="626"/>
      <c r="DI30" s="626"/>
      <c r="DJ30" s="626"/>
      <c r="DK30" s="627"/>
      <c r="DL30" s="631">
        <v>341433</v>
      </c>
      <c r="DM30" s="626"/>
      <c r="DN30" s="626"/>
      <c r="DO30" s="626"/>
      <c r="DP30" s="626"/>
      <c r="DQ30" s="626"/>
      <c r="DR30" s="626"/>
      <c r="DS30" s="626"/>
      <c r="DT30" s="626"/>
      <c r="DU30" s="626"/>
      <c r="DV30" s="627"/>
      <c r="DW30" s="628">
        <v>8.4</v>
      </c>
      <c r="DX30" s="657"/>
      <c r="DY30" s="657"/>
      <c r="DZ30" s="657"/>
      <c r="EA30" s="657"/>
      <c r="EB30" s="657"/>
      <c r="EC30" s="659"/>
    </row>
    <row r="31" spans="2:133" ht="11.25" customHeight="1">
      <c r="B31" s="620" t="s">
        <v>315</v>
      </c>
      <c r="C31" s="621"/>
      <c r="D31" s="621"/>
      <c r="E31" s="621"/>
      <c r="F31" s="621"/>
      <c r="G31" s="621"/>
      <c r="H31" s="621"/>
      <c r="I31" s="621"/>
      <c r="J31" s="621"/>
      <c r="K31" s="621"/>
      <c r="L31" s="621"/>
      <c r="M31" s="621"/>
      <c r="N31" s="621"/>
      <c r="O31" s="621"/>
      <c r="P31" s="621"/>
      <c r="Q31" s="622"/>
      <c r="R31" s="623">
        <v>171575</v>
      </c>
      <c r="S31" s="626"/>
      <c r="T31" s="626"/>
      <c r="U31" s="626"/>
      <c r="V31" s="626"/>
      <c r="W31" s="626"/>
      <c r="X31" s="626"/>
      <c r="Y31" s="627"/>
      <c r="Z31" s="685">
        <v>1.8</v>
      </c>
      <c r="AA31" s="685"/>
      <c r="AB31" s="685"/>
      <c r="AC31" s="685"/>
      <c r="AD31" s="686" t="s">
        <v>237</v>
      </c>
      <c r="AE31" s="686"/>
      <c r="AF31" s="686"/>
      <c r="AG31" s="686"/>
      <c r="AH31" s="686"/>
      <c r="AI31" s="686"/>
      <c r="AJ31" s="686"/>
      <c r="AK31" s="686"/>
      <c r="AL31" s="628" t="s">
        <v>243</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99.6</v>
      </c>
      <c r="BH31" s="624"/>
      <c r="BI31" s="624"/>
      <c r="BJ31" s="624"/>
      <c r="BK31" s="624"/>
      <c r="BL31" s="624"/>
      <c r="BM31" s="629">
        <v>98.3</v>
      </c>
      <c r="BN31" s="702"/>
      <c r="BO31" s="702"/>
      <c r="BP31" s="702"/>
      <c r="BQ31" s="663"/>
      <c r="BR31" s="701">
        <v>99.3</v>
      </c>
      <c r="BS31" s="624"/>
      <c r="BT31" s="624"/>
      <c r="BU31" s="624"/>
      <c r="BV31" s="624"/>
      <c r="BW31" s="624"/>
      <c r="BX31" s="629">
        <v>97.6</v>
      </c>
      <c r="BY31" s="702"/>
      <c r="BZ31" s="702"/>
      <c r="CA31" s="702"/>
      <c r="CB31" s="663"/>
      <c r="CD31" s="709"/>
      <c r="CE31" s="710"/>
      <c r="CF31" s="667" t="s">
        <v>318</v>
      </c>
      <c r="CG31" s="664"/>
      <c r="CH31" s="664"/>
      <c r="CI31" s="664"/>
      <c r="CJ31" s="664"/>
      <c r="CK31" s="664"/>
      <c r="CL31" s="664"/>
      <c r="CM31" s="664"/>
      <c r="CN31" s="664"/>
      <c r="CO31" s="664"/>
      <c r="CP31" s="664"/>
      <c r="CQ31" s="665"/>
      <c r="CR31" s="623">
        <v>35851</v>
      </c>
      <c r="CS31" s="624"/>
      <c r="CT31" s="624"/>
      <c r="CU31" s="624"/>
      <c r="CV31" s="624"/>
      <c r="CW31" s="624"/>
      <c r="CX31" s="624"/>
      <c r="CY31" s="625"/>
      <c r="CZ31" s="628">
        <v>0.4</v>
      </c>
      <c r="DA31" s="657"/>
      <c r="DB31" s="657"/>
      <c r="DC31" s="658"/>
      <c r="DD31" s="631">
        <v>34651</v>
      </c>
      <c r="DE31" s="624"/>
      <c r="DF31" s="624"/>
      <c r="DG31" s="624"/>
      <c r="DH31" s="624"/>
      <c r="DI31" s="624"/>
      <c r="DJ31" s="624"/>
      <c r="DK31" s="625"/>
      <c r="DL31" s="631">
        <v>34651</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319</v>
      </c>
      <c r="C32" s="621"/>
      <c r="D32" s="621"/>
      <c r="E32" s="621"/>
      <c r="F32" s="621"/>
      <c r="G32" s="621"/>
      <c r="H32" s="621"/>
      <c r="I32" s="621"/>
      <c r="J32" s="621"/>
      <c r="K32" s="621"/>
      <c r="L32" s="621"/>
      <c r="M32" s="621"/>
      <c r="N32" s="621"/>
      <c r="O32" s="621"/>
      <c r="P32" s="621"/>
      <c r="Q32" s="622"/>
      <c r="R32" s="623">
        <v>387921</v>
      </c>
      <c r="S32" s="626"/>
      <c r="T32" s="626"/>
      <c r="U32" s="626"/>
      <c r="V32" s="626"/>
      <c r="W32" s="626"/>
      <c r="X32" s="626"/>
      <c r="Y32" s="627"/>
      <c r="Z32" s="685">
        <v>4</v>
      </c>
      <c r="AA32" s="685"/>
      <c r="AB32" s="685"/>
      <c r="AC32" s="685"/>
      <c r="AD32" s="686" t="s">
        <v>237</v>
      </c>
      <c r="AE32" s="686"/>
      <c r="AF32" s="686"/>
      <c r="AG32" s="686"/>
      <c r="AH32" s="686"/>
      <c r="AI32" s="686"/>
      <c r="AJ32" s="686"/>
      <c r="AK32" s="686"/>
      <c r="AL32" s="628" t="s">
        <v>243</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99.6</v>
      </c>
      <c r="BH32" s="639"/>
      <c r="BI32" s="639"/>
      <c r="BJ32" s="639"/>
      <c r="BK32" s="639"/>
      <c r="BL32" s="639"/>
      <c r="BM32" s="683">
        <v>97.1</v>
      </c>
      <c r="BN32" s="639"/>
      <c r="BO32" s="639"/>
      <c r="BP32" s="639"/>
      <c r="BQ32" s="676"/>
      <c r="BR32" s="700">
        <v>99.5</v>
      </c>
      <c r="BS32" s="639"/>
      <c r="BT32" s="639"/>
      <c r="BU32" s="639"/>
      <c r="BV32" s="639"/>
      <c r="BW32" s="639"/>
      <c r="BX32" s="683">
        <v>97.4</v>
      </c>
      <c r="BY32" s="639"/>
      <c r="BZ32" s="639"/>
      <c r="CA32" s="639"/>
      <c r="CB32" s="676"/>
      <c r="CD32" s="711"/>
      <c r="CE32" s="712"/>
      <c r="CF32" s="667" t="s">
        <v>321</v>
      </c>
      <c r="CG32" s="664"/>
      <c r="CH32" s="664"/>
      <c r="CI32" s="664"/>
      <c r="CJ32" s="664"/>
      <c r="CK32" s="664"/>
      <c r="CL32" s="664"/>
      <c r="CM32" s="664"/>
      <c r="CN32" s="664"/>
      <c r="CO32" s="664"/>
      <c r="CP32" s="664"/>
      <c r="CQ32" s="665"/>
      <c r="CR32" s="623">
        <v>67</v>
      </c>
      <c r="CS32" s="626"/>
      <c r="CT32" s="626"/>
      <c r="CU32" s="626"/>
      <c r="CV32" s="626"/>
      <c r="CW32" s="626"/>
      <c r="CX32" s="626"/>
      <c r="CY32" s="627"/>
      <c r="CZ32" s="628">
        <v>0</v>
      </c>
      <c r="DA32" s="657"/>
      <c r="DB32" s="657"/>
      <c r="DC32" s="658"/>
      <c r="DD32" s="631">
        <v>67</v>
      </c>
      <c r="DE32" s="626"/>
      <c r="DF32" s="626"/>
      <c r="DG32" s="626"/>
      <c r="DH32" s="626"/>
      <c r="DI32" s="626"/>
      <c r="DJ32" s="626"/>
      <c r="DK32" s="627"/>
      <c r="DL32" s="631">
        <v>67</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322</v>
      </c>
      <c r="C33" s="621"/>
      <c r="D33" s="621"/>
      <c r="E33" s="621"/>
      <c r="F33" s="621"/>
      <c r="G33" s="621"/>
      <c r="H33" s="621"/>
      <c r="I33" s="621"/>
      <c r="J33" s="621"/>
      <c r="K33" s="621"/>
      <c r="L33" s="621"/>
      <c r="M33" s="621"/>
      <c r="N33" s="621"/>
      <c r="O33" s="621"/>
      <c r="P33" s="621"/>
      <c r="Q33" s="622"/>
      <c r="R33" s="623">
        <v>594993</v>
      </c>
      <c r="S33" s="626"/>
      <c r="T33" s="626"/>
      <c r="U33" s="626"/>
      <c r="V33" s="626"/>
      <c r="W33" s="626"/>
      <c r="X33" s="626"/>
      <c r="Y33" s="627"/>
      <c r="Z33" s="685">
        <v>6.2</v>
      </c>
      <c r="AA33" s="685"/>
      <c r="AB33" s="685"/>
      <c r="AC33" s="685"/>
      <c r="AD33" s="686" t="s">
        <v>176</v>
      </c>
      <c r="AE33" s="686"/>
      <c r="AF33" s="686"/>
      <c r="AG33" s="686"/>
      <c r="AH33" s="686"/>
      <c r="AI33" s="686"/>
      <c r="AJ33" s="686"/>
      <c r="AK33" s="686"/>
      <c r="AL33" s="628" t="s">
        <v>176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4725445</v>
      </c>
      <c r="CS33" s="624"/>
      <c r="CT33" s="624"/>
      <c r="CU33" s="624"/>
      <c r="CV33" s="624"/>
      <c r="CW33" s="624"/>
      <c r="CX33" s="624"/>
      <c r="CY33" s="625"/>
      <c r="CZ33" s="628">
        <v>52.4</v>
      </c>
      <c r="DA33" s="657"/>
      <c r="DB33" s="657"/>
      <c r="DC33" s="658"/>
      <c r="DD33" s="631">
        <v>3897296</v>
      </c>
      <c r="DE33" s="624"/>
      <c r="DF33" s="624"/>
      <c r="DG33" s="624"/>
      <c r="DH33" s="624"/>
      <c r="DI33" s="624"/>
      <c r="DJ33" s="624"/>
      <c r="DK33" s="625"/>
      <c r="DL33" s="631">
        <v>1953255</v>
      </c>
      <c r="DM33" s="624"/>
      <c r="DN33" s="624"/>
      <c r="DO33" s="624"/>
      <c r="DP33" s="624"/>
      <c r="DQ33" s="624"/>
      <c r="DR33" s="624"/>
      <c r="DS33" s="624"/>
      <c r="DT33" s="624"/>
      <c r="DU33" s="624"/>
      <c r="DV33" s="625"/>
      <c r="DW33" s="628">
        <v>48.2</v>
      </c>
      <c r="DX33" s="657"/>
      <c r="DY33" s="657"/>
      <c r="DZ33" s="657"/>
      <c r="EA33" s="657"/>
      <c r="EB33" s="657"/>
      <c r="EC33" s="659"/>
    </row>
    <row r="34" spans="2:133" ht="11.25" customHeight="1">
      <c r="B34" s="620" t="s">
        <v>324</v>
      </c>
      <c r="C34" s="621"/>
      <c r="D34" s="621"/>
      <c r="E34" s="621"/>
      <c r="F34" s="621"/>
      <c r="G34" s="621"/>
      <c r="H34" s="621"/>
      <c r="I34" s="621"/>
      <c r="J34" s="621"/>
      <c r="K34" s="621"/>
      <c r="L34" s="621"/>
      <c r="M34" s="621"/>
      <c r="N34" s="621"/>
      <c r="O34" s="621"/>
      <c r="P34" s="621"/>
      <c r="Q34" s="622"/>
      <c r="R34" s="623">
        <v>183493</v>
      </c>
      <c r="S34" s="626"/>
      <c r="T34" s="626"/>
      <c r="U34" s="626"/>
      <c r="V34" s="626"/>
      <c r="W34" s="626"/>
      <c r="X34" s="626"/>
      <c r="Y34" s="627"/>
      <c r="Z34" s="685">
        <v>1.9</v>
      </c>
      <c r="AA34" s="685"/>
      <c r="AB34" s="685"/>
      <c r="AC34" s="685"/>
      <c r="AD34" s="686" t="s">
        <v>176</v>
      </c>
      <c r="AE34" s="686"/>
      <c r="AF34" s="686"/>
      <c r="AG34" s="686"/>
      <c r="AH34" s="686"/>
      <c r="AI34" s="686"/>
      <c r="AJ34" s="686"/>
      <c r="AK34" s="686"/>
      <c r="AL34" s="628" t="s">
        <v>237</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1630933</v>
      </c>
      <c r="CS34" s="626"/>
      <c r="CT34" s="626"/>
      <c r="CU34" s="626"/>
      <c r="CV34" s="626"/>
      <c r="CW34" s="626"/>
      <c r="CX34" s="626"/>
      <c r="CY34" s="627"/>
      <c r="CZ34" s="628">
        <v>18.100000000000001</v>
      </c>
      <c r="DA34" s="657"/>
      <c r="DB34" s="657"/>
      <c r="DC34" s="658"/>
      <c r="DD34" s="631">
        <v>1082746</v>
      </c>
      <c r="DE34" s="626"/>
      <c r="DF34" s="626"/>
      <c r="DG34" s="626"/>
      <c r="DH34" s="626"/>
      <c r="DI34" s="626"/>
      <c r="DJ34" s="626"/>
      <c r="DK34" s="627"/>
      <c r="DL34" s="631">
        <v>653831</v>
      </c>
      <c r="DM34" s="626"/>
      <c r="DN34" s="626"/>
      <c r="DO34" s="626"/>
      <c r="DP34" s="626"/>
      <c r="DQ34" s="626"/>
      <c r="DR34" s="626"/>
      <c r="DS34" s="626"/>
      <c r="DT34" s="626"/>
      <c r="DU34" s="626"/>
      <c r="DV34" s="627"/>
      <c r="DW34" s="628">
        <v>16.100000000000001</v>
      </c>
      <c r="DX34" s="657"/>
      <c r="DY34" s="657"/>
      <c r="DZ34" s="657"/>
      <c r="EA34" s="657"/>
      <c r="EB34" s="657"/>
      <c r="EC34" s="659"/>
    </row>
    <row r="35" spans="2:133" ht="11.25" customHeight="1">
      <c r="B35" s="620" t="s">
        <v>328</v>
      </c>
      <c r="C35" s="621"/>
      <c r="D35" s="621"/>
      <c r="E35" s="621"/>
      <c r="F35" s="621"/>
      <c r="G35" s="621"/>
      <c r="H35" s="621"/>
      <c r="I35" s="621"/>
      <c r="J35" s="621"/>
      <c r="K35" s="621"/>
      <c r="L35" s="621"/>
      <c r="M35" s="621"/>
      <c r="N35" s="621"/>
      <c r="O35" s="621"/>
      <c r="P35" s="621"/>
      <c r="Q35" s="622"/>
      <c r="R35" s="623">
        <v>506367</v>
      </c>
      <c r="S35" s="626"/>
      <c r="T35" s="626"/>
      <c r="U35" s="626"/>
      <c r="V35" s="626"/>
      <c r="W35" s="626"/>
      <c r="X35" s="626"/>
      <c r="Y35" s="627"/>
      <c r="Z35" s="685">
        <v>5.3</v>
      </c>
      <c r="AA35" s="685"/>
      <c r="AB35" s="685"/>
      <c r="AC35" s="685"/>
      <c r="AD35" s="686" t="s">
        <v>176</v>
      </c>
      <c r="AE35" s="686"/>
      <c r="AF35" s="686"/>
      <c r="AG35" s="686"/>
      <c r="AH35" s="686"/>
      <c r="AI35" s="686"/>
      <c r="AJ35" s="686"/>
      <c r="AK35" s="686"/>
      <c r="AL35" s="628" t="s">
        <v>243</v>
      </c>
      <c r="AM35" s="629"/>
      <c r="AN35" s="629"/>
      <c r="AO35" s="687"/>
      <c r="AP35" s="234"/>
      <c r="AQ35" s="691" t="s">
        <v>329</v>
      </c>
      <c r="AR35" s="692"/>
      <c r="AS35" s="692"/>
      <c r="AT35" s="692"/>
      <c r="AU35" s="692"/>
      <c r="AV35" s="692"/>
      <c r="AW35" s="692"/>
      <c r="AX35" s="692"/>
      <c r="AY35" s="693"/>
      <c r="AZ35" s="688">
        <v>1009415</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132253</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85768</v>
      </c>
      <c r="CS35" s="624"/>
      <c r="CT35" s="624"/>
      <c r="CU35" s="624"/>
      <c r="CV35" s="624"/>
      <c r="CW35" s="624"/>
      <c r="CX35" s="624"/>
      <c r="CY35" s="625"/>
      <c r="CZ35" s="628">
        <v>1</v>
      </c>
      <c r="DA35" s="657"/>
      <c r="DB35" s="657"/>
      <c r="DC35" s="658"/>
      <c r="DD35" s="631">
        <v>72482</v>
      </c>
      <c r="DE35" s="624"/>
      <c r="DF35" s="624"/>
      <c r="DG35" s="624"/>
      <c r="DH35" s="624"/>
      <c r="DI35" s="624"/>
      <c r="DJ35" s="624"/>
      <c r="DK35" s="625"/>
      <c r="DL35" s="631">
        <v>66828</v>
      </c>
      <c r="DM35" s="624"/>
      <c r="DN35" s="624"/>
      <c r="DO35" s="624"/>
      <c r="DP35" s="624"/>
      <c r="DQ35" s="624"/>
      <c r="DR35" s="624"/>
      <c r="DS35" s="624"/>
      <c r="DT35" s="624"/>
      <c r="DU35" s="624"/>
      <c r="DV35" s="625"/>
      <c r="DW35" s="628">
        <v>1.6</v>
      </c>
      <c r="DX35" s="657"/>
      <c r="DY35" s="657"/>
      <c r="DZ35" s="657"/>
      <c r="EA35" s="657"/>
      <c r="EB35" s="657"/>
      <c r="EC35" s="659"/>
    </row>
    <row r="36" spans="2:133" ht="11.25" customHeight="1">
      <c r="B36" s="620" t="s">
        <v>332</v>
      </c>
      <c r="C36" s="621"/>
      <c r="D36" s="621"/>
      <c r="E36" s="621"/>
      <c r="F36" s="621"/>
      <c r="G36" s="621"/>
      <c r="H36" s="621"/>
      <c r="I36" s="621"/>
      <c r="J36" s="621"/>
      <c r="K36" s="621"/>
      <c r="L36" s="621"/>
      <c r="M36" s="621"/>
      <c r="N36" s="621"/>
      <c r="O36" s="621"/>
      <c r="P36" s="621"/>
      <c r="Q36" s="622"/>
      <c r="R36" s="623" t="s">
        <v>237</v>
      </c>
      <c r="S36" s="626"/>
      <c r="T36" s="626"/>
      <c r="U36" s="626"/>
      <c r="V36" s="626"/>
      <c r="W36" s="626"/>
      <c r="X36" s="626"/>
      <c r="Y36" s="627"/>
      <c r="Z36" s="685" t="s">
        <v>243</v>
      </c>
      <c r="AA36" s="685"/>
      <c r="AB36" s="685"/>
      <c r="AC36" s="685"/>
      <c r="AD36" s="686" t="s">
        <v>176</v>
      </c>
      <c r="AE36" s="686"/>
      <c r="AF36" s="686"/>
      <c r="AG36" s="686"/>
      <c r="AH36" s="686"/>
      <c r="AI36" s="686"/>
      <c r="AJ36" s="686"/>
      <c r="AK36" s="686"/>
      <c r="AL36" s="628" t="s">
        <v>243</v>
      </c>
      <c r="AM36" s="629"/>
      <c r="AN36" s="629"/>
      <c r="AO36" s="687"/>
      <c r="AQ36" s="660" t="s">
        <v>333</v>
      </c>
      <c r="AR36" s="661"/>
      <c r="AS36" s="661"/>
      <c r="AT36" s="661"/>
      <c r="AU36" s="661"/>
      <c r="AV36" s="661"/>
      <c r="AW36" s="661"/>
      <c r="AX36" s="661"/>
      <c r="AY36" s="662"/>
      <c r="AZ36" s="623">
        <v>431294</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127647</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1234510</v>
      </c>
      <c r="CS36" s="626"/>
      <c r="CT36" s="626"/>
      <c r="CU36" s="626"/>
      <c r="CV36" s="626"/>
      <c r="CW36" s="626"/>
      <c r="CX36" s="626"/>
      <c r="CY36" s="627"/>
      <c r="CZ36" s="628">
        <v>13.7</v>
      </c>
      <c r="DA36" s="657"/>
      <c r="DB36" s="657"/>
      <c r="DC36" s="658"/>
      <c r="DD36" s="631">
        <v>1115069</v>
      </c>
      <c r="DE36" s="626"/>
      <c r="DF36" s="626"/>
      <c r="DG36" s="626"/>
      <c r="DH36" s="626"/>
      <c r="DI36" s="626"/>
      <c r="DJ36" s="626"/>
      <c r="DK36" s="627"/>
      <c r="DL36" s="631">
        <v>753840</v>
      </c>
      <c r="DM36" s="626"/>
      <c r="DN36" s="626"/>
      <c r="DO36" s="626"/>
      <c r="DP36" s="626"/>
      <c r="DQ36" s="626"/>
      <c r="DR36" s="626"/>
      <c r="DS36" s="626"/>
      <c r="DT36" s="626"/>
      <c r="DU36" s="626"/>
      <c r="DV36" s="627"/>
      <c r="DW36" s="628">
        <v>18.600000000000001</v>
      </c>
      <c r="DX36" s="657"/>
      <c r="DY36" s="657"/>
      <c r="DZ36" s="657"/>
      <c r="EA36" s="657"/>
      <c r="EB36" s="657"/>
      <c r="EC36" s="659"/>
    </row>
    <row r="37" spans="2:133" ht="11.25" customHeight="1">
      <c r="B37" s="620" t="s">
        <v>336</v>
      </c>
      <c r="C37" s="621"/>
      <c r="D37" s="621"/>
      <c r="E37" s="621"/>
      <c r="F37" s="621"/>
      <c r="G37" s="621"/>
      <c r="H37" s="621"/>
      <c r="I37" s="621"/>
      <c r="J37" s="621"/>
      <c r="K37" s="621"/>
      <c r="L37" s="621"/>
      <c r="M37" s="621"/>
      <c r="N37" s="621"/>
      <c r="O37" s="621"/>
      <c r="P37" s="621"/>
      <c r="Q37" s="622"/>
      <c r="R37" s="623">
        <v>247567</v>
      </c>
      <c r="S37" s="626"/>
      <c r="T37" s="626"/>
      <c r="U37" s="626"/>
      <c r="V37" s="626"/>
      <c r="W37" s="626"/>
      <c r="X37" s="626"/>
      <c r="Y37" s="627"/>
      <c r="Z37" s="685">
        <v>2.6</v>
      </c>
      <c r="AA37" s="685"/>
      <c r="AB37" s="685"/>
      <c r="AC37" s="685"/>
      <c r="AD37" s="686" t="s">
        <v>243</v>
      </c>
      <c r="AE37" s="686"/>
      <c r="AF37" s="686"/>
      <c r="AG37" s="686"/>
      <c r="AH37" s="686"/>
      <c r="AI37" s="686"/>
      <c r="AJ37" s="686"/>
      <c r="AK37" s="686"/>
      <c r="AL37" s="628" t="s">
        <v>237</v>
      </c>
      <c r="AM37" s="629"/>
      <c r="AN37" s="629"/>
      <c r="AO37" s="687"/>
      <c r="AQ37" s="660" t="s">
        <v>337</v>
      </c>
      <c r="AR37" s="661"/>
      <c r="AS37" s="661"/>
      <c r="AT37" s="661"/>
      <c r="AU37" s="661"/>
      <c r="AV37" s="661"/>
      <c r="AW37" s="661"/>
      <c r="AX37" s="661"/>
      <c r="AY37" s="662"/>
      <c r="AZ37" s="623">
        <v>139715</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1327</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604807</v>
      </c>
      <c r="CS37" s="624"/>
      <c r="CT37" s="624"/>
      <c r="CU37" s="624"/>
      <c r="CV37" s="624"/>
      <c r="CW37" s="624"/>
      <c r="CX37" s="624"/>
      <c r="CY37" s="625"/>
      <c r="CZ37" s="628">
        <v>6.7</v>
      </c>
      <c r="DA37" s="657"/>
      <c r="DB37" s="657"/>
      <c r="DC37" s="658"/>
      <c r="DD37" s="631">
        <v>604807</v>
      </c>
      <c r="DE37" s="624"/>
      <c r="DF37" s="624"/>
      <c r="DG37" s="624"/>
      <c r="DH37" s="624"/>
      <c r="DI37" s="624"/>
      <c r="DJ37" s="624"/>
      <c r="DK37" s="625"/>
      <c r="DL37" s="631">
        <v>561647</v>
      </c>
      <c r="DM37" s="624"/>
      <c r="DN37" s="624"/>
      <c r="DO37" s="624"/>
      <c r="DP37" s="624"/>
      <c r="DQ37" s="624"/>
      <c r="DR37" s="624"/>
      <c r="DS37" s="624"/>
      <c r="DT37" s="624"/>
      <c r="DU37" s="624"/>
      <c r="DV37" s="625"/>
      <c r="DW37" s="628">
        <v>13.9</v>
      </c>
      <c r="DX37" s="657"/>
      <c r="DY37" s="657"/>
      <c r="DZ37" s="657"/>
      <c r="EA37" s="657"/>
      <c r="EB37" s="657"/>
      <c r="EC37" s="659"/>
    </row>
    <row r="38" spans="2:133" ht="11.25" customHeight="1">
      <c r="B38" s="635" t="s">
        <v>340</v>
      </c>
      <c r="C38" s="636"/>
      <c r="D38" s="636"/>
      <c r="E38" s="636"/>
      <c r="F38" s="636"/>
      <c r="G38" s="636"/>
      <c r="H38" s="636"/>
      <c r="I38" s="636"/>
      <c r="J38" s="636"/>
      <c r="K38" s="636"/>
      <c r="L38" s="636"/>
      <c r="M38" s="636"/>
      <c r="N38" s="636"/>
      <c r="O38" s="636"/>
      <c r="P38" s="636"/>
      <c r="Q38" s="637"/>
      <c r="R38" s="638">
        <v>9636187</v>
      </c>
      <c r="S38" s="675"/>
      <c r="T38" s="675"/>
      <c r="U38" s="675"/>
      <c r="V38" s="675"/>
      <c r="W38" s="675"/>
      <c r="X38" s="675"/>
      <c r="Y38" s="680"/>
      <c r="Z38" s="681">
        <v>100</v>
      </c>
      <c r="AA38" s="681"/>
      <c r="AB38" s="681"/>
      <c r="AC38" s="681"/>
      <c r="AD38" s="682">
        <v>3806571</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23627</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2101</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858185</v>
      </c>
      <c r="CS38" s="626"/>
      <c r="CT38" s="626"/>
      <c r="CU38" s="626"/>
      <c r="CV38" s="626"/>
      <c r="CW38" s="626"/>
      <c r="CX38" s="626"/>
      <c r="CY38" s="627"/>
      <c r="CZ38" s="628">
        <v>9.5</v>
      </c>
      <c r="DA38" s="657"/>
      <c r="DB38" s="657"/>
      <c r="DC38" s="658"/>
      <c r="DD38" s="631">
        <v>794808</v>
      </c>
      <c r="DE38" s="626"/>
      <c r="DF38" s="626"/>
      <c r="DG38" s="626"/>
      <c r="DH38" s="626"/>
      <c r="DI38" s="626"/>
      <c r="DJ38" s="626"/>
      <c r="DK38" s="627"/>
      <c r="DL38" s="631">
        <v>478756</v>
      </c>
      <c r="DM38" s="626"/>
      <c r="DN38" s="626"/>
      <c r="DO38" s="626"/>
      <c r="DP38" s="626"/>
      <c r="DQ38" s="626"/>
      <c r="DR38" s="626"/>
      <c r="DS38" s="626"/>
      <c r="DT38" s="626"/>
      <c r="DU38" s="626"/>
      <c r="DV38" s="627"/>
      <c r="DW38" s="628">
        <v>11.8</v>
      </c>
      <c r="DX38" s="657"/>
      <c r="DY38" s="657"/>
      <c r="DZ38" s="657"/>
      <c r="EA38" s="657"/>
      <c r="EB38" s="657"/>
      <c r="EC38" s="659"/>
    </row>
    <row r="39" spans="2:133" ht="11.25" customHeight="1">
      <c r="AQ39" s="660" t="s">
        <v>344</v>
      </c>
      <c r="AR39" s="661"/>
      <c r="AS39" s="661"/>
      <c r="AT39" s="661"/>
      <c r="AU39" s="661"/>
      <c r="AV39" s="661"/>
      <c r="AW39" s="661"/>
      <c r="AX39" s="661"/>
      <c r="AY39" s="662"/>
      <c r="AZ39" s="623">
        <v>11515</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105</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850549</v>
      </c>
      <c r="CS39" s="624"/>
      <c r="CT39" s="624"/>
      <c r="CU39" s="624"/>
      <c r="CV39" s="624"/>
      <c r="CW39" s="624"/>
      <c r="CX39" s="624"/>
      <c r="CY39" s="625"/>
      <c r="CZ39" s="628">
        <v>9.4</v>
      </c>
      <c r="DA39" s="657"/>
      <c r="DB39" s="657"/>
      <c r="DC39" s="658"/>
      <c r="DD39" s="631">
        <v>832191</v>
      </c>
      <c r="DE39" s="624"/>
      <c r="DF39" s="624"/>
      <c r="DG39" s="624"/>
      <c r="DH39" s="624"/>
      <c r="DI39" s="624"/>
      <c r="DJ39" s="624"/>
      <c r="DK39" s="625"/>
      <c r="DL39" s="631" t="s">
        <v>176</v>
      </c>
      <c r="DM39" s="624"/>
      <c r="DN39" s="624"/>
      <c r="DO39" s="624"/>
      <c r="DP39" s="624"/>
      <c r="DQ39" s="624"/>
      <c r="DR39" s="624"/>
      <c r="DS39" s="624"/>
      <c r="DT39" s="624"/>
      <c r="DU39" s="624"/>
      <c r="DV39" s="625"/>
      <c r="DW39" s="628" t="s">
        <v>243</v>
      </c>
      <c r="DX39" s="657"/>
      <c r="DY39" s="657"/>
      <c r="DZ39" s="657"/>
      <c r="EA39" s="657"/>
      <c r="EB39" s="657"/>
      <c r="EC39" s="659"/>
    </row>
    <row r="40" spans="2:133" ht="11.25" customHeight="1">
      <c r="AQ40" s="660" t="s">
        <v>348</v>
      </c>
      <c r="AR40" s="661"/>
      <c r="AS40" s="661"/>
      <c r="AT40" s="661"/>
      <c r="AU40" s="661"/>
      <c r="AV40" s="661"/>
      <c r="AW40" s="661"/>
      <c r="AX40" s="661"/>
      <c r="AY40" s="662"/>
      <c r="AZ40" s="623">
        <v>79991</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176</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65500</v>
      </c>
      <c r="CS40" s="626"/>
      <c r="CT40" s="626"/>
      <c r="CU40" s="626"/>
      <c r="CV40" s="626"/>
      <c r="CW40" s="626"/>
      <c r="CX40" s="626"/>
      <c r="CY40" s="627"/>
      <c r="CZ40" s="628">
        <v>0.7</v>
      </c>
      <c r="DA40" s="657"/>
      <c r="DB40" s="657"/>
      <c r="DC40" s="658"/>
      <c r="DD40" s="631" t="s">
        <v>237</v>
      </c>
      <c r="DE40" s="626"/>
      <c r="DF40" s="626"/>
      <c r="DG40" s="626"/>
      <c r="DH40" s="626"/>
      <c r="DI40" s="626"/>
      <c r="DJ40" s="626"/>
      <c r="DK40" s="627"/>
      <c r="DL40" s="631" t="s">
        <v>243</v>
      </c>
      <c r="DM40" s="626"/>
      <c r="DN40" s="626"/>
      <c r="DO40" s="626"/>
      <c r="DP40" s="626"/>
      <c r="DQ40" s="626"/>
      <c r="DR40" s="626"/>
      <c r="DS40" s="626"/>
      <c r="DT40" s="626"/>
      <c r="DU40" s="626"/>
      <c r="DV40" s="627"/>
      <c r="DW40" s="628" t="s">
        <v>237</v>
      </c>
      <c r="DX40" s="657"/>
      <c r="DY40" s="657"/>
      <c r="DZ40" s="657"/>
      <c r="EA40" s="657"/>
      <c r="EB40" s="657"/>
      <c r="EC40" s="659"/>
    </row>
    <row r="41" spans="2:133" ht="11.25" customHeight="1">
      <c r="AQ41" s="672" t="s">
        <v>351</v>
      </c>
      <c r="AR41" s="673"/>
      <c r="AS41" s="673"/>
      <c r="AT41" s="673"/>
      <c r="AU41" s="673"/>
      <c r="AV41" s="673"/>
      <c r="AW41" s="673"/>
      <c r="AX41" s="673"/>
      <c r="AY41" s="674"/>
      <c r="AZ41" s="638">
        <v>323273</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428</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243</v>
      </c>
      <c r="DA41" s="657"/>
      <c r="DB41" s="657"/>
      <c r="DC41" s="658"/>
      <c r="DD41" s="631" t="s">
        <v>237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1660892</v>
      </c>
      <c r="CS42" s="626"/>
      <c r="CT42" s="626"/>
      <c r="CU42" s="626"/>
      <c r="CV42" s="626"/>
      <c r="CW42" s="626"/>
      <c r="CX42" s="626"/>
      <c r="CY42" s="627"/>
      <c r="CZ42" s="628">
        <v>18.399999999999999</v>
      </c>
      <c r="DA42" s="629"/>
      <c r="DB42" s="629"/>
      <c r="DC42" s="630"/>
      <c r="DD42" s="631">
        <v>594947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29028</v>
      </c>
      <c r="CS43" s="624"/>
      <c r="CT43" s="624"/>
      <c r="CU43" s="624"/>
      <c r="CV43" s="624"/>
      <c r="CW43" s="624"/>
      <c r="CX43" s="624"/>
      <c r="CY43" s="625"/>
      <c r="CZ43" s="628">
        <v>0.3</v>
      </c>
      <c r="DA43" s="657"/>
      <c r="DB43" s="657"/>
      <c r="DC43" s="658"/>
      <c r="DD43" s="631">
        <v>27398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358</v>
      </c>
      <c r="CD44" s="651" t="s">
        <v>310</v>
      </c>
      <c r="CE44" s="652"/>
      <c r="CF44" s="620" t="s">
        <v>359</v>
      </c>
      <c r="CG44" s="621"/>
      <c r="CH44" s="621"/>
      <c r="CI44" s="621"/>
      <c r="CJ44" s="621"/>
      <c r="CK44" s="621"/>
      <c r="CL44" s="621"/>
      <c r="CM44" s="621"/>
      <c r="CN44" s="621"/>
      <c r="CO44" s="621"/>
      <c r="CP44" s="621"/>
      <c r="CQ44" s="622"/>
      <c r="CR44" s="623">
        <v>1588220</v>
      </c>
      <c r="CS44" s="626"/>
      <c r="CT44" s="626"/>
      <c r="CU44" s="626"/>
      <c r="CV44" s="626"/>
      <c r="CW44" s="626"/>
      <c r="CX44" s="626"/>
      <c r="CY44" s="627"/>
      <c r="CZ44" s="628">
        <v>17.600000000000001</v>
      </c>
      <c r="DA44" s="629"/>
      <c r="DB44" s="629"/>
      <c r="DC44" s="630"/>
      <c r="DD44" s="631">
        <v>586715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360</v>
      </c>
      <c r="CG45" s="621"/>
      <c r="CH45" s="621"/>
      <c r="CI45" s="621"/>
      <c r="CJ45" s="621"/>
      <c r="CK45" s="621"/>
      <c r="CL45" s="621"/>
      <c r="CM45" s="621"/>
      <c r="CN45" s="621"/>
      <c r="CO45" s="621"/>
      <c r="CP45" s="621"/>
      <c r="CQ45" s="622"/>
      <c r="CR45" s="623">
        <v>565850</v>
      </c>
      <c r="CS45" s="624"/>
      <c r="CT45" s="624"/>
      <c r="CU45" s="624"/>
      <c r="CV45" s="624"/>
      <c r="CW45" s="624"/>
      <c r="CX45" s="624"/>
      <c r="CY45" s="625"/>
      <c r="CZ45" s="628">
        <v>6.3</v>
      </c>
      <c r="DA45" s="657"/>
      <c r="DB45" s="657"/>
      <c r="DC45" s="658"/>
      <c r="DD45" s="631">
        <v>27748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361</v>
      </c>
      <c r="CG46" s="621"/>
      <c r="CH46" s="621"/>
      <c r="CI46" s="621"/>
      <c r="CJ46" s="621"/>
      <c r="CK46" s="621"/>
      <c r="CL46" s="621"/>
      <c r="CM46" s="621"/>
      <c r="CN46" s="621"/>
      <c r="CO46" s="621"/>
      <c r="CP46" s="621"/>
      <c r="CQ46" s="622"/>
      <c r="CR46" s="623">
        <v>914768</v>
      </c>
      <c r="CS46" s="626"/>
      <c r="CT46" s="626"/>
      <c r="CU46" s="626"/>
      <c r="CV46" s="626"/>
      <c r="CW46" s="626"/>
      <c r="CX46" s="626"/>
      <c r="CY46" s="627"/>
      <c r="CZ46" s="628">
        <v>10.1</v>
      </c>
      <c r="DA46" s="629"/>
      <c r="DB46" s="629"/>
      <c r="DC46" s="630"/>
      <c r="DD46" s="631">
        <v>529767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362</v>
      </c>
      <c r="CG47" s="621"/>
      <c r="CH47" s="621"/>
      <c r="CI47" s="621"/>
      <c r="CJ47" s="621"/>
      <c r="CK47" s="621"/>
      <c r="CL47" s="621"/>
      <c r="CM47" s="621"/>
      <c r="CN47" s="621"/>
      <c r="CO47" s="621"/>
      <c r="CP47" s="621"/>
      <c r="CQ47" s="622"/>
      <c r="CR47" s="623">
        <v>72672</v>
      </c>
      <c r="CS47" s="624"/>
      <c r="CT47" s="624"/>
      <c r="CU47" s="624"/>
      <c r="CV47" s="624"/>
      <c r="CW47" s="624"/>
      <c r="CX47" s="624"/>
      <c r="CY47" s="625"/>
      <c r="CZ47" s="628">
        <v>0.8</v>
      </c>
      <c r="DA47" s="657"/>
      <c r="DB47" s="657"/>
      <c r="DC47" s="658"/>
      <c r="DD47" s="631">
        <v>8232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363</v>
      </c>
      <c r="CG48" s="621"/>
      <c r="CH48" s="621"/>
      <c r="CI48" s="621"/>
      <c r="CJ48" s="621"/>
      <c r="CK48" s="621"/>
      <c r="CL48" s="621"/>
      <c r="CM48" s="621"/>
      <c r="CN48" s="621"/>
      <c r="CO48" s="621"/>
      <c r="CP48" s="621"/>
      <c r="CQ48" s="622"/>
      <c r="CR48" s="623" t="s">
        <v>243</v>
      </c>
      <c r="CS48" s="626"/>
      <c r="CT48" s="626"/>
      <c r="CU48" s="626"/>
      <c r="CV48" s="626"/>
      <c r="CW48" s="626"/>
      <c r="CX48" s="626"/>
      <c r="CY48" s="627"/>
      <c r="CZ48" s="628" t="s">
        <v>237</v>
      </c>
      <c r="DA48" s="629"/>
      <c r="DB48" s="629"/>
      <c r="DC48" s="630"/>
      <c r="DD48" s="631" t="s">
        <v>243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364</v>
      </c>
      <c r="CE49" s="636"/>
      <c r="CF49" s="636"/>
      <c r="CG49" s="636"/>
      <c r="CH49" s="636"/>
      <c r="CI49" s="636"/>
      <c r="CJ49" s="636"/>
      <c r="CK49" s="636"/>
      <c r="CL49" s="636"/>
      <c r="CM49" s="636"/>
      <c r="CN49" s="636"/>
      <c r="CO49" s="636"/>
      <c r="CP49" s="636"/>
      <c r="CQ49" s="637"/>
      <c r="CR49" s="638">
        <v>9022016</v>
      </c>
      <c r="CS49" s="639"/>
      <c r="CT49" s="639"/>
      <c r="CU49" s="639"/>
      <c r="CV49" s="639"/>
      <c r="CW49" s="639"/>
      <c r="CX49" s="639"/>
      <c r="CY49" s="640"/>
      <c r="CZ49" s="641">
        <v>100</v>
      </c>
      <c r="DA49" s="642"/>
      <c r="DB49" s="642"/>
      <c r="DC49" s="643"/>
      <c r="DD49" s="644">
        <v>6295445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gKNflAzVBMsqn2gA+coWiMgjyCL0mNcr74P5Fjaa9lruzJt26AlsOy3HnuAKWnpHKY/shCoPFKWv2CsulXOZcg==" saltValue="I7/gfy/R+aWJoJ+Xorv6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387</v>
      </c>
      <c r="C7" s="1102"/>
      <c r="D7" s="1102"/>
      <c r="E7" s="1102"/>
      <c r="F7" s="1102"/>
      <c r="G7" s="1102"/>
      <c r="H7" s="1102"/>
      <c r="I7" s="1102"/>
      <c r="J7" s="1102"/>
      <c r="K7" s="1102"/>
      <c r="L7" s="1102"/>
      <c r="M7" s="1102"/>
      <c r="N7" s="1102"/>
      <c r="O7" s="1102"/>
      <c r="P7" s="1103"/>
      <c r="Q7" s="1155">
        <v>9175</v>
      </c>
      <c r="R7" s="1156"/>
      <c r="S7" s="1156"/>
      <c r="T7" s="1156"/>
      <c r="U7" s="1156"/>
      <c r="V7" s="1156">
        <v>8621</v>
      </c>
      <c r="W7" s="1156"/>
      <c r="X7" s="1156"/>
      <c r="Y7" s="1156"/>
      <c r="Z7" s="1156"/>
      <c r="AA7" s="1156">
        <f>Q7-V7</f>
        <v>554</v>
      </c>
      <c r="AB7" s="1156"/>
      <c r="AC7" s="1156"/>
      <c r="AD7" s="1156"/>
      <c r="AE7" s="1157"/>
      <c r="AF7" s="1158">
        <v>462</v>
      </c>
      <c r="AG7" s="1159"/>
      <c r="AH7" s="1159"/>
      <c r="AI7" s="1159"/>
      <c r="AJ7" s="1160"/>
      <c r="AK7" s="1142">
        <v>388</v>
      </c>
      <c r="AL7" s="1143"/>
      <c r="AM7" s="1143"/>
      <c r="AN7" s="1143"/>
      <c r="AO7" s="1143"/>
      <c r="AP7" s="1143">
        <v>5224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602</v>
      </c>
      <c r="BT7" s="1147"/>
      <c r="BU7" s="1147"/>
      <c r="BV7" s="1147"/>
      <c r="BW7" s="1147"/>
      <c r="BX7" s="1147"/>
      <c r="BY7" s="1147"/>
      <c r="BZ7" s="1147"/>
      <c r="CA7" s="1147"/>
      <c r="CB7" s="1147"/>
      <c r="CC7" s="1147"/>
      <c r="CD7" s="1147"/>
      <c r="CE7" s="1147"/>
      <c r="CF7" s="1147"/>
      <c r="CG7" s="1148"/>
      <c r="CH7" s="1139">
        <v>-23</v>
      </c>
      <c r="CI7" s="1140"/>
      <c r="CJ7" s="1140"/>
      <c r="CK7" s="1140"/>
      <c r="CL7" s="1141"/>
      <c r="CM7" s="1139">
        <v>116</v>
      </c>
      <c r="CN7" s="1140"/>
      <c r="CO7" s="1140"/>
      <c r="CP7" s="1140"/>
      <c r="CQ7" s="1141"/>
      <c r="CR7" s="1139">
        <v>3</v>
      </c>
      <c r="CS7" s="1140"/>
      <c r="CT7" s="1140"/>
      <c r="CU7" s="1140"/>
      <c r="CV7" s="1141"/>
      <c r="CW7" s="1139" t="s">
        <v>588</v>
      </c>
      <c r="CX7" s="1140"/>
      <c r="CY7" s="1140"/>
      <c r="CZ7" s="1140"/>
      <c r="DA7" s="1141"/>
      <c r="DB7" s="1139" t="s">
        <v>588</v>
      </c>
      <c r="DC7" s="1140"/>
      <c r="DD7" s="1140"/>
      <c r="DE7" s="1140"/>
      <c r="DF7" s="1141"/>
      <c r="DG7" s="1139" t="s">
        <v>588</v>
      </c>
      <c r="DH7" s="1140"/>
      <c r="DI7" s="1140"/>
      <c r="DJ7" s="1140"/>
      <c r="DK7" s="1141"/>
      <c r="DL7" s="1139">
        <v>9</v>
      </c>
      <c r="DM7" s="1140"/>
      <c r="DN7" s="1140"/>
      <c r="DO7" s="1140"/>
      <c r="DP7" s="1141"/>
      <c r="DQ7" s="1139">
        <v>3</v>
      </c>
      <c r="DR7" s="1140"/>
      <c r="DS7" s="1140"/>
      <c r="DT7" s="1140"/>
      <c r="DU7" s="1141"/>
      <c r="DV7" s="1166"/>
      <c r="DW7" s="1167"/>
      <c r="DX7" s="1167"/>
      <c r="DY7" s="1167"/>
      <c r="DZ7" s="1168"/>
      <c r="EA7" s="254"/>
    </row>
    <row r="8" spans="1:131" s="255" customFormat="1" ht="26.25" customHeight="1">
      <c r="A8" s="261">
        <v>2</v>
      </c>
      <c r="B8" s="1082" t="s">
        <v>388</v>
      </c>
      <c r="C8" s="1083"/>
      <c r="D8" s="1083"/>
      <c r="E8" s="1083"/>
      <c r="F8" s="1083"/>
      <c r="G8" s="1083"/>
      <c r="H8" s="1083"/>
      <c r="I8" s="1083"/>
      <c r="J8" s="1083"/>
      <c r="K8" s="1083"/>
      <c r="L8" s="1083"/>
      <c r="M8" s="1083"/>
      <c r="N8" s="1083"/>
      <c r="O8" s="1083"/>
      <c r="P8" s="1084"/>
      <c r="Q8" s="1094">
        <v>125</v>
      </c>
      <c r="R8" s="1095"/>
      <c r="S8" s="1095"/>
      <c r="T8" s="1095"/>
      <c r="U8" s="1095"/>
      <c r="V8" s="1095">
        <v>125</v>
      </c>
      <c r="W8" s="1095"/>
      <c r="X8" s="1095"/>
      <c r="Y8" s="1095"/>
      <c r="Z8" s="1095"/>
      <c r="AA8" s="1095" t="s">
        <v>588</v>
      </c>
      <c r="AB8" s="1095"/>
      <c r="AC8" s="1095"/>
      <c r="AD8" s="1095"/>
      <c r="AE8" s="1096"/>
      <c r="AF8" s="1088" t="s">
        <v>389</v>
      </c>
      <c r="AG8" s="1089"/>
      <c r="AH8" s="1089"/>
      <c r="AI8" s="1089"/>
      <c r="AJ8" s="1090"/>
      <c r="AK8" s="1137">
        <v>5</v>
      </c>
      <c r="AL8" s="1138"/>
      <c r="AM8" s="1138"/>
      <c r="AN8" s="1138"/>
      <c r="AO8" s="1138"/>
      <c r="AP8" s="1138" t="s">
        <v>588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t="s">
        <v>390</v>
      </c>
      <c r="C9" s="1083"/>
      <c r="D9" s="1083"/>
      <c r="E9" s="1083"/>
      <c r="F9" s="1083"/>
      <c r="G9" s="1083"/>
      <c r="H9" s="1083"/>
      <c r="I9" s="1083"/>
      <c r="J9" s="1083"/>
      <c r="K9" s="1083"/>
      <c r="L9" s="1083"/>
      <c r="M9" s="1083"/>
      <c r="N9" s="1083"/>
      <c r="O9" s="1083"/>
      <c r="P9" s="1084"/>
      <c r="Q9" s="1094">
        <v>341</v>
      </c>
      <c r="R9" s="1095"/>
      <c r="S9" s="1095"/>
      <c r="T9" s="1095"/>
      <c r="U9" s="1095"/>
      <c r="V9" s="1095">
        <v>281</v>
      </c>
      <c r="W9" s="1095"/>
      <c r="X9" s="1095"/>
      <c r="Y9" s="1095"/>
      <c r="Z9" s="1095"/>
      <c r="AA9" s="1095">
        <f>Q9-V9</f>
        <v>60</v>
      </c>
      <c r="AB9" s="1095"/>
      <c r="AC9" s="1095"/>
      <c r="AD9" s="1095"/>
      <c r="AE9" s="1096"/>
      <c r="AF9" s="1088">
        <v>60</v>
      </c>
      <c r="AG9" s="1089"/>
      <c r="AH9" s="1089"/>
      <c r="AI9" s="1089"/>
      <c r="AJ9" s="1090"/>
      <c r="AK9" s="1137">
        <v>0</v>
      </c>
      <c r="AL9" s="1138"/>
      <c r="AM9" s="1138"/>
      <c r="AN9" s="1138"/>
      <c r="AO9" s="1138"/>
      <c r="AP9" s="1138">
        <v>279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391</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392</v>
      </c>
      <c r="B23" s="995" t="s">
        <v>393</v>
      </c>
      <c r="C23" s="996"/>
      <c r="D23" s="996"/>
      <c r="E23" s="996"/>
      <c r="F23" s="996"/>
      <c r="G23" s="996"/>
      <c r="H23" s="996"/>
      <c r="I23" s="996"/>
      <c r="J23" s="996"/>
      <c r="K23" s="996"/>
      <c r="L23" s="996"/>
      <c r="M23" s="996"/>
      <c r="N23" s="996"/>
      <c r="O23" s="996"/>
      <c r="P23" s="997"/>
      <c r="Q23" s="1119">
        <v>9641</v>
      </c>
      <c r="R23" s="1120"/>
      <c r="S23" s="1120"/>
      <c r="T23" s="1120"/>
      <c r="U23" s="1120"/>
      <c r="V23" s="1120">
        <v>9027</v>
      </c>
      <c r="W23" s="1120"/>
      <c r="X23" s="1120"/>
      <c r="Y23" s="1120"/>
      <c r="Z23" s="1120"/>
      <c r="AA23" s="1120">
        <f>Q23-V23</f>
        <v>614</v>
      </c>
      <c r="AB23" s="1120"/>
      <c r="AC23" s="1120"/>
      <c r="AD23" s="1120"/>
      <c r="AE23" s="1121"/>
      <c r="AF23" s="1122">
        <v>522</v>
      </c>
      <c r="AG23" s="1120"/>
      <c r="AH23" s="1120"/>
      <c r="AI23" s="1120"/>
      <c r="AJ23" s="1123"/>
      <c r="AK23" s="1124"/>
      <c r="AL23" s="1125"/>
      <c r="AM23" s="1125"/>
      <c r="AN23" s="1125"/>
      <c r="AO23" s="1125"/>
      <c r="AP23" s="1120">
        <v>5503</v>
      </c>
      <c r="AQ23" s="1120"/>
      <c r="AR23" s="1120"/>
      <c r="AS23" s="1120"/>
      <c r="AT23" s="1120"/>
      <c r="AU23" s="1126"/>
      <c r="AV23" s="1126"/>
      <c r="AW23" s="1126"/>
      <c r="AX23" s="1126"/>
      <c r="AY23" s="1127"/>
      <c r="AZ23" s="1116" t="s">
        <v>394</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370</v>
      </c>
      <c r="B26" s="1047"/>
      <c r="C26" s="1047"/>
      <c r="D26" s="1047"/>
      <c r="E26" s="1047"/>
      <c r="F26" s="1047"/>
      <c r="G26" s="1047"/>
      <c r="H26" s="1047"/>
      <c r="I26" s="1047"/>
      <c r="J26" s="1047"/>
      <c r="K26" s="1047"/>
      <c r="L26" s="1047"/>
      <c r="M26" s="1047"/>
      <c r="N26" s="1047"/>
      <c r="O26" s="1047"/>
      <c r="P26" s="1048"/>
      <c r="Q26" s="1052" t="s">
        <v>397</v>
      </c>
      <c r="R26" s="1053"/>
      <c r="S26" s="1053"/>
      <c r="T26" s="1053"/>
      <c r="U26" s="1054"/>
      <c r="V26" s="1052" t="s">
        <v>398</v>
      </c>
      <c r="W26" s="1053"/>
      <c r="X26" s="1053"/>
      <c r="Y26" s="1053"/>
      <c r="Z26" s="1054"/>
      <c r="AA26" s="1052" t="s">
        <v>399</v>
      </c>
      <c r="AB26" s="1053"/>
      <c r="AC26" s="1053"/>
      <c r="AD26" s="1053"/>
      <c r="AE26" s="1053"/>
      <c r="AF26" s="1110" t="s">
        <v>400</v>
      </c>
      <c r="AG26" s="1059"/>
      <c r="AH26" s="1059"/>
      <c r="AI26" s="1059"/>
      <c r="AJ26" s="1111"/>
      <c r="AK26" s="1053" t="s">
        <v>401</v>
      </c>
      <c r="AL26" s="1053"/>
      <c r="AM26" s="1053"/>
      <c r="AN26" s="1053"/>
      <c r="AO26" s="1054"/>
      <c r="AP26" s="1052" t="s">
        <v>402</v>
      </c>
      <c r="AQ26" s="1053"/>
      <c r="AR26" s="1053"/>
      <c r="AS26" s="1053"/>
      <c r="AT26" s="1054"/>
      <c r="AU26" s="1052" t="s">
        <v>403</v>
      </c>
      <c r="AV26" s="1053"/>
      <c r="AW26" s="1053"/>
      <c r="AX26" s="1053"/>
      <c r="AY26" s="1054"/>
      <c r="AZ26" s="1052" t="s">
        <v>404</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405</v>
      </c>
      <c r="C28" s="1102"/>
      <c r="D28" s="1102"/>
      <c r="E28" s="1102"/>
      <c r="F28" s="1102"/>
      <c r="G28" s="1102"/>
      <c r="H28" s="1102"/>
      <c r="I28" s="1102"/>
      <c r="J28" s="1102"/>
      <c r="K28" s="1102"/>
      <c r="L28" s="1102"/>
      <c r="M28" s="1102"/>
      <c r="N28" s="1102"/>
      <c r="O28" s="1102"/>
      <c r="P28" s="1103"/>
      <c r="Q28" s="1104">
        <v>1309</v>
      </c>
      <c r="R28" s="1105"/>
      <c r="S28" s="1105"/>
      <c r="T28" s="1105"/>
      <c r="U28" s="1105"/>
      <c r="V28" s="1105">
        <v>1197</v>
      </c>
      <c r="W28" s="1105"/>
      <c r="X28" s="1105"/>
      <c r="Y28" s="1105"/>
      <c r="Z28" s="1105"/>
      <c r="AA28" s="1105">
        <f>Q28-V28</f>
        <v>112</v>
      </c>
      <c r="AB28" s="1105"/>
      <c r="AC28" s="1105"/>
      <c r="AD28" s="1105"/>
      <c r="AE28" s="1106"/>
      <c r="AF28" s="1107">
        <v>112</v>
      </c>
      <c r="AG28" s="1105"/>
      <c r="AH28" s="1105"/>
      <c r="AI28" s="1105"/>
      <c r="AJ28" s="1108"/>
      <c r="AK28" s="1109">
        <v>60</v>
      </c>
      <c r="AL28" s="1097"/>
      <c r="AM28" s="1097"/>
      <c r="AN28" s="1097"/>
      <c r="AO28" s="1097"/>
      <c r="AP28" s="1097" t="s">
        <v>588</v>
      </c>
      <c r="AQ28" s="1097"/>
      <c r="AR28" s="1097"/>
      <c r="AS28" s="1097"/>
      <c r="AT28" s="1097"/>
      <c r="AU28" s="1097" t="s">
        <v>588</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406</v>
      </c>
      <c r="C29" s="1083"/>
      <c r="D29" s="1083"/>
      <c r="E29" s="1083"/>
      <c r="F29" s="1083"/>
      <c r="G29" s="1083"/>
      <c r="H29" s="1083"/>
      <c r="I29" s="1083"/>
      <c r="J29" s="1083"/>
      <c r="K29" s="1083"/>
      <c r="L29" s="1083"/>
      <c r="M29" s="1083"/>
      <c r="N29" s="1083"/>
      <c r="O29" s="1083"/>
      <c r="P29" s="1084"/>
      <c r="Q29" s="1094">
        <v>124</v>
      </c>
      <c r="R29" s="1095"/>
      <c r="S29" s="1095"/>
      <c r="T29" s="1095"/>
      <c r="U29" s="1095"/>
      <c r="V29" s="1095">
        <v>119</v>
      </c>
      <c r="W29" s="1095"/>
      <c r="X29" s="1095"/>
      <c r="Y29" s="1095"/>
      <c r="Z29" s="1095"/>
      <c r="AA29" s="1095">
        <f>Q29-V29</f>
        <v>5</v>
      </c>
      <c r="AB29" s="1095"/>
      <c r="AC29" s="1095"/>
      <c r="AD29" s="1095"/>
      <c r="AE29" s="1096"/>
      <c r="AF29" s="1088">
        <v>5</v>
      </c>
      <c r="AG29" s="1089"/>
      <c r="AH29" s="1089"/>
      <c r="AI29" s="1089"/>
      <c r="AJ29" s="1090"/>
      <c r="AK29" s="1031">
        <v>33</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407</v>
      </c>
      <c r="C30" s="1083"/>
      <c r="D30" s="1083"/>
      <c r="E30" s="1083"/>
      <c r="F30" s="1083"/>
      <c r="G30" s="1083"/>
      <c r="H30" s="1083"/>
      <c r="I30" s="1083"/>
      <c r="J30" s="1083"/>
      <c r="K30" s="1083"/>
      <c r="L30" s="1083"/>
      <c r="M30" s="1083"/>
      <c r="N30" s="1083"/>
      <c r="O30" s="1083"/>
      <c r="P30" s="1084"/>
      <c r="Q30" s="1094">
        <v>1183</v>
      </c>
      <c r="R30" s="1095"/>
      <c r="S30" s="1095"/>
      <c r="T30" s="1095"/>
      <c r="U30" s="1095"/>
      <c r="V30" s="1095">
        <v>1104</v>
      </c>
      <c r="W30" s="1095"/>
      <c r="X30" s="1095"/>
      <c r="Y30" s="1095"/>
      <c r="Z30" s="1095"/>
      <c r="AA30" s="1095">
        <f>Q30-V30</f>
        <v>79</v>
      </c>
      <c r="AB30" s="1095"/>
      <c r="AC30" s="1095"/>
      <c r="AD30" s="1095"/>
      <c r="AE30" s="1096"/>
      <c r="AF30" s="1088">
        <v>79</v>
      </c>
      <c r="AG30" s="1089"/>
      <c r="AH30" s="1089"/>
      <c r="AI30" s="1089"/>
      <c r="AJ30" s="1090"/>
      <c r="AK30" s="1031">
        <v>157</v>
      </c>
      <c r="AL30" s="1022"/>
      <c r="AM30" s="1022"/>
      <c r="AN30" s="1022"/>
      <c r="AO30" s="1022"/>
      <c r="AP30" s="1022" t="s">
        <v>588</v>
      </c>
      <c r="AQ30" s="1022"/>
      <c r="AR30" s="1022"/>
      <c r="AS30" s="1022"/>
      <c r="AT30" s="1022"/>
      <c r="AU30" s="1022" t="s">
        <v>588</v>
      </c>
      <c r="AV30" s="1022"/>
      <c r="AW30" s="1022"/>
      <c r="AX30" s="1022"/>
      <c r="AY30" s="1022"/>
      <c r="AZ30" s="1093" t="s">
        <v>588</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408</v>
      </c>
      <c r="C31" s="1083"/>
      <c r="D31" s="1083"/>
      <c r="E31" s="1083"/>
      <c r="F31" s="1083"/>
      <c r="G31" s="1083"/>
      <c r="H31" s="1083"/>
      <c r="I31" s="1083"/>
      <c r="J31" s="1083"/>
      <c r="K31" s="1083"/>
      <c r="L31" s="1083"/>
      <c r="M31" s="1083"/>
      <c r="N31" s="1083"/>
      <c r="O31" s="1083"/>
      <c r="P31" s="1084"/>
      <c r="Q31" s="1094">
        <v>10</v>
      </c>
      <c r="R31" s="1095"/>
      <c r="S31" s="1095"/>
      <c r="T31" s="1095"/>
      <c r="U31" s="1095"/>
      <c r="V31" s="1095">
        <v>10</v>
      </c>
      <c r="W31" s="1095"/>
      <c r="X31" s="1095"/>
      <c r="Y31" s="1095"/>
      <c r="Z31" s="1095"/>
      <c r="AA31" s="1095" t="s">
        <v>588</v>
      </c>
      <c r="AB31" s="1095"/>
      <c r="AC31" s="1095"/>
      <c r="AD31" s="1095"/>
      <c r="AE31" s="1096"/>
      <c r="AF31" s="1088" t="s">
        <v>237</v>
      </c>
      <c r="AG31" s="1089"/>
      <c r="AH31" s="1089"/>
      <c r="AI31" s="1089"/>
      <c r="AJ31" s="1090"/>
      <c r="AK31" s="1031">
        <v>6</v>
      </c>
      <c r="AL31" s="1022"/>
      <c r="AM31" s="1022"/>
      <c r="AN31" s="1022"/>
      <c r="AO31" s="1022"/>
      <c r="AP31" s="1022" t="s">
        <v>588</v>
      </c>
      <c r="AQ31" s="1022"/>
      <c r="AR31" s="1022"/>
      <c r="AS31" s="1022"/>
      <c r="AT31" s="1022"/>
      <c r="AU31" s="1022" t="s">
        <v>588</v>
      </c>
      <c r="AV31" s="1022"/>
      <c r="AW31" s="1022"/>
      <c r="AX31" s="1022"/>
      <c r="AY31" s="1022"/>
      <c r="AZ31" s="1093" t="s">
        <v>588</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409</v>
      </c>
      <c r="C32" s="1083"/>
      <c r="D32" s="1083"/>
      <c r="E32" s="1083"/>
      <c r="F32" s="1083"/>
      <c r="G32" s="1083"/>
      <c r="H32" s="1083"/>
      <c r="I32" s="1083"/>
      <c r="J32" s="1083"/>
      <c r="K32" s="1083"/>
      <c r="L32" s="1083"/>
      <c r="M32" s="1083"/>
      <c r="N32" s="1083"/>
      <c r="O32" s="1083"/>
      <c r="P32" s="1084"/>
      <c r="Q32" s="1094">
        <v>153</v>
      </c>
      <c r="R32" s="1095"/>
      <c r="S32" s="1095"/>
      <c r="T32" s="1095"/>
      <c r="U32" s="1095"/>
      <c r="V32" s="1095">
        <v>150</v>
      </c>
      <c r="W32" s="1095"/>
      <c r="X32" s="1095"/>
      <c r="Y32" s="1095"/>
      <c r="Z32" s="1095"/>
      <c r="AA32" s="1095">
        <f>Q32-V32</f>
        <v>3</v>
      </c>
      <c r="AB32" s="1095"/>
      <c r="AC32" s="1095"/>
      <c r="AD32" s="1095"/>
      <c r="AE32" s="1096"/>
      <c r="AF32" s="1088">
        <v>458</v>
      </c>
      <c r="AG32" s="1089"/>
      <c r="AH32" s="1089"/>
      <c r="AI32" s="1089"/>
      <c r="AJ32" s="1090"/>
      <c r="AK32" s="1031">
        <v>12</v>
      </c>
      <c r="AL32" s="1022"/>
      <c r="AM32" s="1022"/>
      <c r="AN32" s="1022"/>
      <c r="AO32" s="1022"/>
      <c r="AP32" s="1022">
        <v>873</v>
      </c>
      <c r="AQ32" s="1022"/>
      <c r="AR32" s="1022"/>
      <c r="AS32" s="1022"/>
      <c r="AT32" s="1022"/>
      <c r="AU32" s="1022">
        <v>92</v>
      </c>
      <c r="AV32" s="1022"/>
      <c r="AW32" s="1022"/>
      <c r="AX32" s="1022"/>
      <c r="AY32" s="1022"/>
      <c r="AZ32" s="1093" t="s">
        <v>588</v>
      </c>
      <c r="BA32" s="1093"/>
      <c r="BB32" s="1093"/>
      <c r="BC32" s="1093"/>
      <c r="BD32" s="1093"/>
      <c r="BE32" s="1077" t="s">
        <v>410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411</v>
      </c>
      <c r="C33" s="1083"/>
      <c r="D33" s="1083"/>
      <c r="E33" s="1083"/>
      <c r="F33" s="1083"/>
      <c r="G33" s="1083"/>
      <c r="H33" s="1083"/>
      <c r="I33" s="1083"/>
      <c r="J33" s="1083"/>
      <c r="K33" s="1083"/>
      <c r="L33" s="1083"/>
      <c r="M33" s="1083"/>
      <c r="N33" s="1083"/>
      <c r="O33" s="1083"/>
      <c r="P33" s="1084"/>
      <c r="Q33" s="1094">
        <v>220</v>
      </c>
      <c r="R33" s="1095"/>
      <c r="S33" s="1095"/>
      <c r="T33" s="1095"/>
      <c r="U33" s="1095"/>
      <c r="V33" s="1095">
        <v>204</v>
      </c>
      <c r="W33" s="1095"/>
      <c r="X33" s="1095"/>
      <c r="Y33" s="1095"/>
      <c r="Z33" s="1095"/>
      <c r="AA33" s="1095">
        <f>Q33-V33</f>
        <v>16</v>
      </c>
      <c r="AB33" s="1095"/>
      <c r="AC33" s="1095"/>
      <c r="AD33" s="1095"/>
      <c r="AE33" s="1096"/>
      <c r="AF33" s="1088">
        <v>16</v>
      </c>
      <c r="AG33" s="1089"/>
      <c r="AH33" s="1089"/>
      <c r="AI33" s="1089"/>
      <c r="AJ33" s="1090"/>
      <c r="AK33" s="1031">
        <v>24</v>
      </c>
      <c r="AL33" s="1022"/>
      <c r="AM33" s="1022"/>
      <c r="AN33" s="1022"/>
      <c r="AO33" s="1022"/>
      <c r="AP33" s="1022">
        <v>403</v>
      </c>
      <c r="AQ33" s="1022"/>
      <c r="AR33" s="1022"/>
      <c r="AS33" s="1022"/>
      <c r="AT33" s="1022"/>
      <c r="AU33" s="1022">
        <v>245</v>
      </c>
      <c r="AV33" s="1022"/>
      <c r="AW33" s="1022"/>
      <c r="AX33" s="1022"/>
      <c r="AY33" s="1022"/>
      <c r="AZ33" s="1093" t="s">
        <v>588</v>
      </c>
      <c r="BA33" s="1093"/>
      <c r="BB33" s="1093"/>
      <c r="BC33" s="1093"/>
      <c r="BD33" s="1093"/>
      <c r="BE33" s="1077" t="s">
        <v>412</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413</v>
      </c>
      <c r="C34" s="1083"/>
      <c r="D34" s="1083"/>
      <c r="E34" s="1083"/>
      <c r="F34" s="1083"/>
      <c r="G34" s="1083"/>
      <c r="H34" s="1083"/>
      <c r="I34" s="1083"/>
      <c r="J34" s="1083"/>
      <c r="K34" s="1083"/>
      <c r="L34" s="1083"/>
      <c r="M34" s="1083"/>
      <c r="N34" s="1083"/>
      <c r="O34" s="1083"/>
      <c r="P34" s="1084"/>
      <c r="Q34" s="1094">
        <v>166</v>
      </c>
      <c r="R34" s="1095"/>
      <c r="S34" s="1095"/>
      <c r="T34" s="1095"/>
      <c r="U34" s="1095"/>
      <c r="V34" s="1095">
        <v>164</v>
      </c>
      <c r="W34" s="1095"/>
      <c r="X34" s="1095"/>
      <c r="Y34" s="1095"/>
      <c r="Z34" s="1095"/>
      <c r="AA34" s="1095">
        <f>Q34-V34</f>
        <v>2</v>
      </c>
      <c r="AB34" s="1095"/>
      <c r="AC34" s="1095"/>
      <c r="AD34" s="1095"/>
      <c r="AE34" s="1096"/>
      <c r="AF34" s="1088">
        <v>0</v>
      </c>
      <c r="AG34" s="1089"/>
      <c r="AH34" s="1089"/>
      <c r="AI34" s="1089"/>
      <c r="AJ34" s="1090"/>
      <c r="AK34" s="1031">
        <v>80</v>
      </c>
      <c r="AL34" s="1022"/>
      <c r="AM34" s="1022"/>
      <c r="AN34" s="1022"/>
      <c r="AO34" s="1022"/>
      <c r="AP34" s="1022">
        <v>524</v>
      </c>
      <c r="AQ34" s="1022"/>
      <c r="AR34" s="1022"/>
      <c r="AS34" s="1022"/>
      <c r="AT34" s="1022"/>
      <c r="AU34" s="1022">
        <v>524</v>
      </c>
      <c r="AV34" s="1022"/>
      <c r="AW34" s="1022"/>
      <c r="AX34" s="1022"/>
      <c r="AY34" s="1022"/>
      <c r="AZ34" s="1093" t="s">
        <v>588</v>
      </c>
      <c r="BA34" s="1093"/>
      <c r="BB34" s="1093"/>
      <c r="BC34" s="1093"/>
      <c r="BD34" s="1093"/>
      <c r="BE34" s="1077" t="s">
        <v>414</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415</v>
      </c>
      <c r="C35" s="1083"/>
      <c r="D35" s="1083"/>
      <c r="E35" s="1083"/>
      <c r="F35" s="1083"/>
      <c r="G35" s="1083"/>
      <c r="H35" s="1083"/>
      <c r="I35" s="1083"/>
      <c r="J35" s="1083"/>
      <c r="K35" s="1083"/>
      <c r="L35" s="1083"/>
      <c r="M35" s="1083"/>
      <c r="N35" s="1083"/>
      <c r="O35" s="1083"/>
      <c r="P35" s="1084"/>
      <c r="Q35" s="1094">
        <v>516</v>
      </c>
      <c r="R35" s="1095"/>
      <c r="S35" s="1095"/>
      <c r="T35" s="1095"/>
      <c r="U35" s="1095"/>
      <c r="V35" s="1095">
        <v>516</v>
      </c>
      <c r="W35" s="1095"/>
      <c r="X35" s="1095"/>
      <c r="Y35" s="1095"/>
      <c r="Z35" s="1095"/>
      <c r="AA35" s="1095">
        <f>Q35-V35</f>
        <v>0</v>
      </c>
      <c r="AB35" s="1095"/>
      <c r="AC35" s="1095"/>
      <c r="AD35" s="1095"/>
      <c r="AE35" s="1096"/>
      <c r="AF35" s="1088">
        <v>0</v>
      </c>
      <c r="AG35" s="1089"/>
      <c r="AH35" s="1089"/>
      <c r="AI35" s="1089"/>
      <c r="AJ35" s="1090"/>
      <c r="AK35" s="1031">
        <v>351</v>
      </c>
      <c r="AL35" s="1022"/>
      <c r="AM35" s="1022"/>
      <c r="AN35" s="1022"/>
      <c r="AO35" s="1022"/>
      <c r="AP35" s="1022">
        <v>3080</v>
      </c>
      <c r="AQ35" s="1022"/>
      <c r="AR35" s="1022"/>
      <c r="AS35" s="1022"/>
      <c r="AT35" s="1022"/>
      <c r="AU35" s="1022">
        <v>3080</v>
      </c>
      <c r="AV35" s="1022"/>
      <c r="AW35" s="1022"/>
      <c r="AX35" s="1022"/>
      <c r="AY35" s="1022"/>
      <c r="AZ35" s="1093" t="s">
        <v>588</v>
      </c>
      <c r="BA35" s="1093"/>
      <c r="BB35" s="1093"/>
      <c r="BC35" s="1093"/>
      <c r="BD35" s="1093"/>
      <c r="BE35" s="1077" t="s">
        <v>412</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t="s">
        <v>416</v>
      </c>
      <c r="C36" s="1083"/>
      <c r="D36" s="1083"/>
      <c r="E36" s="1083"/>
      <c r="F36" s="1083"/>
      <c r="G36" s="1083"/>
      <c r="H36" s="1083"/>
      <c r="I36" s="1083"/>
      <c r="J36" s="1083"/>
      <c r="K36" s="1083"/>
      <c r="L36" s="1083"/>
      <c r="M36" s="1083"/>
      <c r="N36" s="1083"/>
      <c r="O36" s="1083"/>
      <c r="P36" s="1084"/>
      <c r="Q36" s="1094">
        <v>11</v>
      </c>
      <c r="R36" s="1095"/>
      <c r="S36" s="1095"/>
      <c r="T36" s="1095"/>
      <c r="U36" s="1095"/>
      <c r="V36" s="1095">
        <v>11</v>
      </c>
      <c r="W36" s="1095"/>
      <c r="X36" s="1095"/>
      <c r="Y36" s="1095"/>
      <c r="Z36" s="1095"/>
      <c r="AA36" s="1095">
        <v>0</v>
      </c>
      <c r="AB36" s="1095"/>
      <c r="AC36" s="1095"/>
      <c r="AD36" s="1095"/>
      <c r="AE36" s="1096"/>
      <c r="AF36" s="1088">
        <v>79</v>
      </c>
      <c r="AG36" s="1089"/>
      <c r="AH36" s="1089"/>
      <c r="AI36" s="1089"/>
      <c r="AJ36" s="1090"/>
      <c r="AK36" s="1031">
        <v>8</v>
      </c>
      <c r="AL36" s="1022"/>
      <c r="AM36" s="1022"/>
      <c r="AN36" s="1022"/>
      <c r="AO36" s="1022"/>
      <c r="AP36" s="1022">
        <v>717</v>
      </c>
      <c r="AQ36" s="1022"/>
      <c r="AR36" s="1022"/>
      <c r="AS36" s="1022"/>
      <c r="AT36" s="1022"/>
      <c r="AU36" s="1022" t="s">
        <v>588</v>
      </c>
      <c r="AV36" s="1022"/>
      <c r="AW36" s="1022"/>
      <c r="AX36" s="1022"/>
      <c r="AY36" s="1022"/>
      <c r="AZ36" s="1093" t="s">
        <v>588</v>
      </c>
      <c r="BA36" s="1093"/>
      <c r="BB36" s="1093"/>
      <c r="BC36" s="1093"/>
      <c r="BD36" s="1093"/>
      <c r="BE36" s="1077" t="s">
        <v>417</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t="s">
        <v>418</v>
      </c>
      <c r="C37" s="1083"/>
      <c r="D37" s="1083"/>
      <c r="E37" s="1083"/>
      <c r="F37" s="1083"/>
      <c r="G37" s="1083"/>
      <c r="H37" s="1083"/>
      <c r="I37" s="1083"/>
      <c r="J37" s="1083"/>
      <c r="K37" s="1083"/>
      <c r="L37" s="1083"/>
      <c r="M37" s="1083"/>
      <c r="N37" s="1083"/>
      <c r="O37" s="1083"/>
      <c r="P37" s="1084"/>
      <c r="Q37" s="1094">
        <v>90</v>
      </c>
      <c r="R37" s="1095"/>
      <c r="S37" s="1095"/>
      <c r="T37" s="1095"/>
      <c r="U37" s="1095"/>
      <c r="V37" s="1095">
        <v>81</v>
      </c>
      <c r="W37" s="1095"/>
      <c r="X37" s="1095"/>
      <c r="Y37" s="1095"/>
      <c r="Z37" s="1095"/>
      <c r="AA37" s="1095">
        <f>Q37-V37</f>
        <v>9</v>
      </c>
      <c r="AB37" s="1095"/>
      <c r="AC37" s="1095"/>
      <c r="AD37" s="1095"/>
      <c r="AE37" s="1096"/>
      <c r="AF37" s="1088">
        <v>166</v>
      </c>
      <c r="AG37" s="1089"/>
      <c r="AH37" s="1089"/>
      <c r="AI37" s="1089"/>
      <c r="AJ37" s="1090"/>
      <c r="AK37" s="1031" t="s">
        <v>588</v>
      </c>
      <c r="AL37" s="1022"/>
      <c r="AM37" s="1022"/>
      <c r="AN37" s="1022"/>
      <c r="AO37" s="1022"/>
      <c r="AP37" s="1022" t="s">
        <v>589</v>
      </c>
      <c r="AQ37" s="1022"/>
      <c r="AR37" s="1022"/>
      <c r="AS37" s="1022"/>
      <c r="AT37" s="1022"/>
      <c r="AU37" s="1022" t="s">
        <v>588</v>
      </c>
      <c r="AV37" s="1022"/>
      <c r="AW37" s="1022"/>
      <c r="AX37" s="1022"/>
      <c r="AY37" s="1022"/>
      <c r="AZ37" s="1093" t="s">
        <v>588</v>
      </c>
      <c r="BA37" s="1093"/>
      <c r="BB37" s="1093"/>
      <c r="BC37" s="1093"/>
      <c r="BD37" s="1093"/>
      <c r="BE37" s="1077" t="s">
        <v>419</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420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392</v>
      </c>
      <c r="B63" s="995" t="s">
        <v>421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915</v>
      </c>
      <c r="AG63" s="1010"/>
      <c r="AH63" s="1010"/>
      <c r="AI63" s="1010"/>
      <c r="AJ63" s="1075"/>
      <c r="AK63" s="1076"/>
      <c r="AL63" s="1014"/>
      <c r="AM63" s="1014"/>
      <c r="AN63" s="1014"/>
      <c r="AO63" s="1014"/>
      <c r="AP63" s="1010">
        <f>SUM(AP28:AT62)</f>
        <v>5597</v>
      </c>
      <c r="AQ63" s="1010"/>
      <c r="AR63" s="1010"/>
      <c r="AS63" s="1010"/>
      <c r="AT63" s="1010"/>
      <c r="AU63" s="1010">
        <f>SUM(AU28:AY62)</f>
        <v>3941</v>
      </c>
      <c r="AV63" s="1010"/>
      <c r="AW63" s="1010"/>
      <c r="AX63" s="1010"/>
      <c r="AY63" s="1010"/>
      <c r="AZ63" s="1070"/>
      <c r="BA63" s="1070"/>
      <c r="BB63" s="1070"/>
      <c r="BC63" s="1070"/>
      <c r="BD63" s="1070"/>
      <c r="BE63" s="1011"/>
      <c r="BF63" s="1011"/>
      <c r="BG63" s="1011"/>
      <c r="BH63" s="1011"/>
      <c r="BI63" s="1012"/>
      <c r="BJ63" s="1071" t="s">
        <v>237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423</v>
      </c>
      <c r="B66" s="1047"/>
      <c r="C66" s="1047"/>
      <c r="D66" s="1047"/>
      <c r="E66" s="1047"/>
      <c r="F66" s="1047"/>
      <c r="G66" s="1047"/>
      <c r="H66" s="1047"/>
      <c r="I66" s="1047"/>
      <c r="J66" s="1047"/>
      <c r="K66" s="1047"/>
      <c r="L66" s="1047"/>
      <c r="M66" s="1047"/>
      <c r="N66" s="1047"/>
      <c r="O66" s="1047"/>
      <c r="P66" s="1048"/>
      <c r="Q66" s="1052" t="s">
        <v>424</v>
      </c>
      <c r="R66" s="1053"/>
      <c r="S66" s="1053"/>
      <c r="T66" s="1053"/>
      <c r="U66" s="1054"/>
      <c r="V66" s="1052" t="s">
        <v>398</v>
      </c>
      <c r="W66" s="1053"/>
      <c r="X66" s="1053"/>
      <c r="Y66" s="1053"/>
      <c r="Z66" s="1054"/>
      <c r="AA66" s="1052" t="s">
        <v>399</v>
      </c>
      <c r="AB66" s="1053"/>
      <c r="AC66" s="1053"/>
      <c r="AD66" s="1053"/>
      <c r="AE66" s="1054"/>
      <c r="AF66" s="1058" t="s">
        <v>425</v>
      </c>
      <c r="AG66" s="1059"/>
      <c r="AH66" s="1059"/>
      <c r="AI66" s="1059"/>
      <c r="AJ66" s="1060"/>
      <c r="AK66" s="1052" t="s">
        <v>426</v>
      </c>
      <c r="AL66" s="1047"/>
      <c r="AM66" s="1047"/>
      <c r="AN66" s="1047"/>
      <c r="AO66" s="1048"/>
      <c r="AP66" s="1052" t="s">
        <v>427</v>
      </c>
      <c r="AQ66" s="1053"/>
      <c r="AR66" s="1053"/>
      <c r="AS66" s="1053"/>
      <c r="AT66" s="1054"/>
      <c r="AU66" s="1052" t="s">
        <v>428</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590</v>
      </c>
      <c r="C68" s="1037"/>
      <c r="D68" s="1037"/>
      <c r="E68" s="1037"/>
      <c r="F68" s="1037"/>
      <c r="G68" s="1037"/>
      <c r="H68" s="1037"/>
      <c r="I68" s="1037"/>
      <c r="J68" s="1037"/>
      <c r="K68" s="1037"/>
      <c r="L68" s="1037"/>
      <c r="M68" s="1037"/>
      <c r="N68" s="1037"/>
      <c r="O68" s="1037"/>
      <c r="P68" s="1038"/>
      <c r="Q68" s="1039">
        <v>9555</v>
      </c>
      <c r="R68" s="1033"/>
      <c r="S68" s="1033"/>
      <c r="T68" s="1033"/>
      <c r="U68" s="1033"/>
      <c r="V68" s="1033">
        <v>9665</v>
      </c>
      <c r="W68" s="1033"/>
      <c r="X68" s="1033"/>
      <c r="Y68" s="1033"/>
      <c r="Z68" s="1033"/>
      <c r="AA68" s="1033">
        <f t="shared" ref="AA68:AA76" si="0">Q68-V68</f>
        <v>-110</v>
      </c>
      <c r="AB68" s="1033"/>
      <c r="AC68" s="1033"/>
      <c r="AD68" s="1033"/>
      <c r="AE68" s="1033"/>
      <c r="AF68" s="1033">
        <v>-243</v>
      </c>
      <c r="AG68" s="1033"/>
      <c r="AH68" s="1033"/>
      <c r="AI68" s="1033"/>
      <c r="AJ68" s="1033"/>
      <c r="AK68" s="1033" t="s">
        <v>611</v>
      </c>
      <c r="AL68" s="1033"/>
      <c r="AM68" s="1033"/>
      <c r="AN68" s="1033"/>
      <c r="AO68" s="1033"/>
      <c r="AP68" s="1033">
        <v>8957</v>
      </c>
      <c r="AQ68" s="1033"/>
      <c r="AR68" s="1033"/>
      <c r="AS68" s="1033"/>
      <c r="AT68" s="1033"/>
      <c r="AU68" s="1033">
        <v>542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591</v>
      </c>
      <c r="C69" s="1026"/>
      <c r="D69" s="1026"/>
      <c r="E69" s="1026"/>
      <c r="F69" s="1026"/>
      <c r="G69" s="1026"/>
      <c r="H69" s="1026"/>
      <c r="I69" s="1026"/>
      <c r="J69" s="1026"/>
      <c r="K69" s="1026"/>
      <c r="L69" s="1026"/>
      <c r="M69" s="1026"/>
      <c r="N69" s="1026"/>
      <c r="O69" s="1026"/>
      <c r="P69" s="1027"/>
      <c r="Q69" s="1028">
        <v>1557</v>
      </c>
      <c r="R69" s="1022"/>
      <c r="S69" s="1022"/>
      <c r="T69" s="1022"/>
      <c r="U69" s="1022"/>
      <c r="V69" s="1022">
        <v>1544</v>
      </c>
      <c r="W69" s="1022"/>
      <c r="X69" s="1022"/>
      <c r="Y69" s="1022"/>
      <c r="Z69" s="1022"/>
      <c r="AA69" s="1022">
        <f t="shared" si="0"/>
        <v>13</v>
      </c>
      <c r="AB69" s="1022"/>
      <c r="AC69" s="1022"/>
      <c r="AD69" s="1022"/>
      <c r="AE69" s="1022"/>
      <c r="AF69" s="1022">
        <v>12</v>
      </c>
      <c r="AG69" s="1022"/>
      <c r="AH69" s="1022"/>
      <c r="AI69" s="1022"/>
      <c r="AJ69" s="1022"/>
      <c r="AK69" s="1022" t="s">
        <v>588</v>
      </c>
      <c r="AL69" s="1022"/>
      <c r="AM69" s="1022"/>
      <c r="AN69" s="1022"/>
      <c r="AO69" s="1022"/>
      <c r="AP69" s="1022">
        <v>843</v>
      </c>
      <c r="AQ69" s="1022"/>
      <c r="AR69" s="1022"/>
      <c r="AS69" s="1022"/>
      <c r="AT69" s="1022"/>
      <c r="AU69" s="1022">
        <v>130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592</v>
      </c>
      <c r="C70" s="1026"/>
      <c r="D70" s="1026"/>
      <c r="E70" s="1026"/>
      <c r="F70" s="1026"/>
      <c r="G70" s="1026"/>
      <c r="H70" s="1026"/>
      <c r="I70" s="1026"/>
      <c r="J70" s="1026"/>
      <c r="K70" s="1026"/>
      <c r="L70" s="1026"/>
      <c r="M70" s="1026"/>
      <c r="N70" s="1026"/>
      <c r="O70" s="1026"/>
      <c r="P70" s="1027"/>
      <c r="Q70" s="1028">
        <v>677</v>
      </c>
      <c r="R70" s="1022"/>
      <c r="S70" s="1022"/>
      <c r="T70" s="1022"/>
      <c r="U70" s="1022"/>
      <c r="V70" s="1022">
        <v>619</v>
      </c>
      <c r="W70" s="1022"/>
      <c r="X70" s="1022"/>
      <c r="Y70" s="1022"/>
      <c r="Z70" s="1022"/>
      <c r="AA70" s="1022">
        <f t="shared" si="0"/>
        <v>58</v>
      </c>
      <c r="AB70" s="1022"/>
      <c r="AC70" s="1022"/>
      <c r="AD70" s="1022"/>
      <c r="AE70" s="1022"/>
      <c r="AF70" s="1022">
        <v>58</v>
      </c>
      <c r="AG70" s="1022"/>
      <c r="AH70" s="1022"/>
      <c r="AI70" s="1022"/>
      <c r="AJ70" s="1022"/>
      <c r="AK70" s="1022" t="s">
        <v>588</v>
      </c>
      <c r="AL70" s="1022"/>
      <c r="AM70" s="1022"/>
      <c r="AN70" s="1022"/>
      <c r="AO70" s="1022"/>
      <c r="AP70" s="1022">
        <v>851</v>
      </c>
      <c r="AQ70" s="1022"/>
      <c r="AR70" s="1022"/>
      <c r="AS70" s="1022"/>
      <c r="AT70" s="1022"/>
      <c r="AU70" s="1022">
        <v>317</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593</v>
      </c>
      <c r="C71" s="1026"/>
      <c r="D71" s="1026"/>
      <c r="E71" s="1026"/>
      <c r="F71" s="1026"/>
      <c r="G71" s="1026"/>
      <c r="H71" s="1026"/>
      <c r="I71" s="1026"/>
      <c r="J71" s="1026"/>
      <c r="K71" s="1026"/>
      <c r="L71" s="1026"/>
      <c r="M71" s="1026"/>
      <c r="N71" s="1026"/>
      <c r="O71" s="1026"/>
      <c r="P71" s="1027"/>
      <c r="Q71" s="1028">
        <v>1082</v>
      </c>
      <c r="R71" s="1022"/>
      <c r="S71" s="1022"/>
      <c r="T71" s="1022"/>
      <c r="U71" s="1022"/>
      <c r="V71" s="1022">
        <v>1081</v>
      </c>
      <c r="W71" s="1022"/>
      <c r="X71" s="1022"/>
      <c r="Y71" s="1022"/>
      <c r="Z71" s="1022"/>
      <c r="AA71" s="1022">
        <f t="shared" si="0"/>
        <v>1</v>
      </c>
      <c r="AB71" s="1022"/>
      <c r="AC71" s="1022"/>
      <c r="AD71" s="1022"/>
      <c r="AE71" s="1022"/>
      <c r="AF71" s="1022">
        <v>1</v>
      </c>
      <c r="AG71" s="1022"/>
      <c r="AH71" s="1022"/>
      <c r="AI71" s="1022"/>
      <c r="AJ71" s="1022"/>
      <c r="AK71" s="1022">
        <v>460</v>
      </c>
      <c r="AL71" s="1022"/>
      <c r="AM71" s="1022"/>
      <c r="AN71" s="1022"/>
      <c r="AO71" s="1022"/>
      <c r="AP71" s="1022" t="s">
        <v>604</v>
      </c>
      <c r="AQ71" s="1022"/>
      <c r="AR71" s="1022"/>
      <c r="AS71" s="1022"/>
      <c r="AT71" s="1022"/>
      <c r="AU71" s="1022" t="s">
        <v>604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594</v>
      </c>
      <c r="C72" s="1026"/>
      <c r="D72" s="1026"/>
      <c r="E72" s="1026"/>
      <c r="F72" s="1026"/>
      <c r="G72" s="1026"/>
      <c r="H72" s="1026"/>
      <c r="I72" s="1026"/>
      <c r="J72" s="1026"/>
      <c r="K72" s="1026"/>
      <c r="L72" s="1026"/>
      <c r="M72" s="1026"/>
      <c r="N72" s="1026"/>
      <c r="O72" s="1026"/>
      <c r="P72" s="1027"/>
      <c r="Q72" s="1028">
        <v>562</v>
      </c>
      <c r="R72" s="1022"/>
      <c r="S72" s="1022"/>
      <c r="T72" s="1022"/>
      <c r="U72" s="1022"/>
      <c r="V72" s="1022">
        <v>504</v>
      </c>
      <c r="W72" s="1022"/>
      <c r="X72" s="1022"/>
      <c r="Y72" s="1022"/>
      <c r="Z72" s="1022"/>
      <c r="AA72" s="1022">
        <f t="shared" si="0"/>
        <v>58</v>
      </c>
      <c r="AB72" s="1022"/>
      <c r="AC72" s="1022"/>
      <c r="AD72" s="1022"/>
      <c r="AE72" s="1022"/>
      <c r="AF72" s="1022">
        <v>58</v>
      </c>
      <c r="AG72" s="1022"/>
      <c r="AH72" s="1022"/>
      <c r="AI72" s="1022"/>
      <c r="AJ72" s="1022"/>
      <c r="AK72" s="1022" t="s">
        <v>588</v>
      </c>
      <c r="AL72" s="1022"/>
      <c r="AM72" s="1022"/>
      <c r="AN72" s="1022"/>
      <c r="AO72" s="1022"/>
      <c r="AP72" s="1022" t="s">
        <v>588</v>
      </c>
      <c r="AQ72" s="1022"/>
      <c r="AR72" s="1022"/>
      <c r="AS72" s="1022"/>
      <c r="AT72" s="1022"/>
      <c r="AU72" s="1022" t="s">
        <v>588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595</v>
      </c>
      <c r="C73" s="1026"/>
      <c r="D73" s="1026"/>
      <c r="E73" s="1026"/>
      <c r="F73" s="1026"/>
      <c r="G73" s="1026"/>
      <c r="H73" s="1026"/>
      <c r="I73" s="1026"/>
      <c r="J73" s="1026"/>
      <c r="K73" s="1026"/>
      <c r="L73" s="1026"/>
      <c r="M73" s="1026"/>
      <c r="N73" s="1026"/>
      <c r="O73" s="1026"/>
      <c r="P73" s="1027"/>
      <c r="Q73" s="1028">
        <v>106973</v>
      </c>
      <c r="R73" s="1022"/>
      <c r="S73" s="1022"/>
      <c r="T73" s="1022"/>
      <c r="U73" s="1022"/>
      <c r="V73" s="1022">
        <v>104792</v>
      </c>
      <c r="W73" s="1022"/>
      <c r="X73" s="1022"/>
      <c r="Y73" s="1022"/>
      <c r="Z73" s="1022"/>
      <c r="AA73" s="1022">
        <f t="shared" si="0"/>
        <v>2181</v>
      </c>
      <c r="AB73" s="1022"/>
      <c r="AC73" s="1022"/>
      <c r="AD73" s="1022"/>
      <c r="AE73" s="1022"/>
      <c r="AF73" s="1022">
        <v>2181</v>
      </c>
      <c r="AG73" s="1022"/>
      <c r="AH73" s="1022"/>
      <c r="AI73" s="1022"/>
      <c r="AJ73" s="1022"/>
      <c r="AK73" s="1022">
        <v>1009</v>
      </c>
      <c r="AL73" s="1022"/>
      <c r="AM73" s="1022"/>
      <c r="AN73" s="1022"/>
      <c r="AO73" s="1022"/>
      <c r="AP73" s="1022" t="s">
        <v>588</v>
      </c>
      <c r="AQ73" s="1022"/>
      <c r="AR73" s="1022"/>
      <c r="AS73" s="1022"/>
      <c r="AT73" s="1022"/>
      <c r="AU73" s="1022" t="s">
        <v>588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596</v>
      </c>
      <c r="C74" s="1026"/>
      <c r="D74" s="1026"/>
      <c r="E74" s="1026"/>
      <c r="F74" s="1026"/>
      <c r="G74" s="1026"/>
      <c r="H74" s="1026"/>
      <c r="I74" s="1026"/>
      <c r="J74" s="1026"/>
      <c r="K74" s="1026"/>
      <c r="L74" s="1026"/>
      <c r="M74" s="1026"/>
      <c r="N74" s="1026"/>
      <c r="O74" s="1026"/>
      <c r="P74" s="1027"/>
      <c r="Q74" s="1028">
        <v>3912</v>
      </c>
      <c r="R74" s="1022"/>
      <c r="S74" s="1022"/>
      <c r="T74" s="1022"/>
      <c r="U74" s="1022"/>
      <c r="V74" s="1022">
        <v>3187</v>
      </c>
      <c r="W74" s="1022"/>
      <c r="X74" s="1022"/>
      <c r="Y74" s="1022"/>
      <c r="Z74" s="1022"/>
      <c r="AA74" s="1022">
        <f t="shared" si="0"/>
        <v>725</v>
      </c>
      <c r="AB74" s="1022"/>
      <c r="AC74" s="1022"/>
      <c r="AD74" s="1022"/>
      <c r="AE74" s="1022"/>
      <c r="AF74" s="1022">
        <v>725</v>
      </c>
      <c r="AG74" s="1022"/>
      <c r="AH74" s="1022"/>
      <c r="AI74" s="1022"/>
      <c r="AJ74" s="1022"/>
      <c r="AK74" s="1022" t="s">
        <v>588</v>
      </c>
      <c r="AL74" s="1022"/>
      <c r="AM74" s="1022"/>
      <c r="AN74" s="1022"/>
      <c r="AO74" s="1022"/>
      <c r="AP74" s="1022" t="s">
        <v>599</v>
      </c>
      <c r="AQ74" s="1022"/>
      <c r="AR74" s="1022"/>
      <c r="AS74" s="1022"/>
      <c r="AT74" s="1022"/>
      <c r="AU74" s="1022" t="s">
        <v>588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597</v>
      </c>
      <c r="C75" s="1026"/>
      <c r="D75" s="1026"/>
      <c r="E75" s="1026"/>
      <c r="F75" s="1026"/>
      <c r="G75" s="1026"/>
      <c r="H75" s="1026"/>
      <c r="I75" s="1026"/>
      <c r="J75" s="1026"/>
      <c r="K75" s="1026"/>
      <c r="L75" s="1026"/>
      <c r="M75" s="1026"/>
      <c r="N75" s="1026"/>
      <c r="O75" s="1026"/>
      <c r="P75" s="1027"/>
      <c r="Q75" s="1029">
        <v>99</v>
      </c>
      <c r="R75" s="1030"/>
      <c r="S75" s="1030"/>
      <c r="T75" s="1030"/>
      <c r="U75" s="1031"/>
      <c r="V75" s="1032">
        <v>98</v>
      </c>
      <c r="W75" s="1030"/>
      <c r="X75" s="1030"/>
      <c r="Y75" s="1030"/>
      <c r="Z75" s="1031"/>
      <c r="AA75" s="1032">
        <f t="shared" si="0"/>
        <v>1</v>
      </c>
      <c r="AB75" s="1030"/>
      <c r="AC75" s="1030"/>
      <c r="AD75" s="1030"/>
      <c r="AE75" s="1031"/>
      <c r="AF75" s="1032">
        <v>1</v>
      </c>
      <c r="AG75" s="1030"/>
      <c r="AH75" s="1030"/>
      <c r="AI75" s="1030"/>
      <c r="AJ75" s="1031"/>
      <c r="AK75" s="1032">
        <v>3</v>
      </c>
      <c r="AL75" s="1030"/>
      <c r="AM75" s="1030"/>
      <c r="AN75" s="1030"/>
      <c r="AO75" s="1031"/>
      <c r="AP75" s="1032" t="s">
        <v>600</v>
      </c>
      <c r="AQ75" s="1030"/>
      <c r="AR75" s="1030"/>
      <c r="AS75" s="1030"/>
      <c r="AT75" s="1031"/>
      <c r="AU75" s="1032" t="s">
        <v>588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598</v>
      </c>
      <c r="C76" s="1026"/>
      <c r="D76" s="1026"/>
      <c r="E76" s="1026"/>
      <c r="F76" s="1026"/>
      <c r="G76" s="1026"/>
      <c r="H76" s="1026"/>
      <c r="I76" s="1026"/>
      <c r="J76" s="1026"/>
      <c r="K76" s="1026"/>
      <c r="L76" s="1026"/>
      <c r="M76" s="1026"/>
      <c r="N76" s="1026"/>
      <c r="O76" s="1026"/>
      <c r="P76" s="1027"/>
      <c r="Q76" s="1029">
        <v>128</v>
      </c>
      <c r="R76" s="1030"/>
      <c r="S76" s="1030"/>
      <c r="T76" s="1030"/>
      <c r="U76" s="1031"/>
      <c r="V76" s="1032">
        <v>120</v>
      </c>
      <c r="W76" s="1030"/>
      <c r="X76" s="1030"/>
      <c r="Y76" s="1030"/>
      <c r="Z76" s="1031"/>
      <c r="AA76" s="1032">
        <f t="shared" si="0"/>
        <v>8</v>
      </c>
      <c r="AB76" s="1030"/>
      <c r="AC76" s="1030"/>
      <c r="AD76" s="1030"/>
      <c r="AE76" s="1031"/>
      <c r="AF76" s="1032">
        <v>8</v>
      </c>
      <c r="AG76" s="1030"/>
      <c r="AH76" s="1030"/>
      <c r="AI76" s="1030"/>
      <c r="AJ76" s="1031"/>
      <c r="AK76" s="1032" t="s">
        <v>588</v>
      </c>
      <c r="AL76" s="1030"/>
      <c r="AM76" s="1030"/>
      <c r="AN76" s="1030"/>
      <c r="AO76" s="1031"/>
      <c r="AP76" s="1032" t="s">
        <v>601</v>
      </c>
      <c r="AQ76" s="1030"/>
      <c r="AR76" s="1030"/>
      <c r="AS76" s="1030"/>
      <c r="AT76" s="1031"/>
      <c r="AU76" s="1032" t="s">
        <v>588</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392</v>
      </c>
      <c r="B88" s="995" t="s">
        <v>429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SUM(AF68:AJ87)</f>
        <v>2801</v>
      </c>
      <c r="AG88" s="1010"/>
      <c r="AH88" s="1010"/>
      <c r="AI88" s="1010"/>
      <c r="AJ88" s="1010"/>
      <c r="AK88" s="1014"/>
      <c r="AL88" s="1014"/>
      <c r="AM88" s="1014"/>
      <c r="AN88" s="1014"/>
      <c r="AO88" s="1014"/>
      <c r="AP88" s="1010">
        <f>SUM(AP68:AT87)</f>
        <v>10651</v>
      </c>
      <c r="AQ88" s="1010"/>
      <c r="AR88" s="1010"/>
      <c r="AS88" s="1010"/>
      <c r="AT88" s="1010"/>
      <c r="AU88" s="1010">
        <f>SUM(AU68:AY87)</f>
        <v>989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995" t="s">
        <v>430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SUM(CR7:CR101)</f>
        <v>3</v>
      </c>
      <c r="CS102" s="1002"/>
      <c r="CT102" s="1002"/>
      <c r="CU102" s="1002"/>
      <c r="CV102" s="1003"/>
      <c r="CW102" s="1001" t="s">
        <v>588</v>
      </c>
      <c r="CX102" s="1002"/>
      <c r="CY102" s="1002"/>
      <c r="CZ102" s="1002"/>
      <c r="DA102" s="1003"/>
      <c r="DB102" s="1001" t="s">
        <v>588</v>
      </c>
      <c r="DC102" s="1002"/>
      <c r="DD102" s="1002"/>
      <c r="DE102" s="1002"/>
      <c r="DF102" s="1003"/>
      <c r="DG102" s="1001" t="s">
        <v>588</v>
      </c>
      <c r="DH102" s="1002"/>
      <c r="DI102" s="1002"/>
      <c r="DJ102" s="1002"/>
      <c r="DK102" s="1003"/>
      <c r="DL102" s="1001">
        <f t="shared" ref="DL102" si="1">SUM(DL7:DL101)</f>
        <v>9</v>
      </c>
      <c r="DM102" s="1002"/>
      <c r="DN102" s="1002"/>
      <c r="DO102" s="1002"/>
      <c r="DP102" s="1003"/>
      <c r="DQ102" s="1001">
        <f>SUM(DQ7:DQ101)</f>
        <v>3</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438</v>
      </c>
      <c r="AB109" s="945"/>
      <c r="AC109" s="945"/>
      <c r="AD109" s="945"/>
      <c r="AE109" s="946"/>
      <c r="AF109" s="947" t="s">
        <v>309</v>
      </c>
      <c r="AG109" s="945"/>
      <c r="AH109" s="945"/>
      <c r="AI109" s="945"/>
      <c r="AJ109" s="946"/>
      <c r="AK109" s="947" t="s">
        <v>308</v>
      </c>
      <c r="AL109" s="945"/>
      <c r="AM109" s="945"/>
      <c r="AN109" s="945"/>
      <c r="AO109" s="946"/>
      <c r="AP109" s="947" t="s">
        <v>439</v>
      </c>
      <c r="AQ109" s="945"/>
      <c r="AR109" s="945"/>
      <c r="AS109" s="945"/>
      <c r="AT109" s="976"/>
      <c r="AU109" s="944" t="s">
        <v>437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438</v>
      </c>
      <c r="BR109" s="945"/>
      <c r="BS109" s="945"/>
      <c r="BT109" s="945"/>
      <c r="BU109" s="946"/>
      <c r="BV109" s="947" t="s">
        <v>309</v>
      </c>
      <c r="BW109" s="945"/>
      <c r="BX109" s="945"/>
      <c r="BY109" s="945"/>
      <c r="BZ109" s="946"/>
      <c r="CA109" s="947" t="s">
        <v>308</v>
      </c>
      <c r="CB109" s="945"/>
      <c r="CC109" s="945"/>
      <c r="CD109" s="945"/>
      <c r="CE109" s="946"/>
      <c r="CF109" s="983" t="s">
        <v>439</v>
      </c>
      <c r="CG109" s="983"/>
      <c r="CH109" s="983"/>
      <c r="CI109" s="983"/>
      <c r="CJ109" s="983"/>
      <c r="CK109" s="947" t="s">
        <v>440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438</v>
      </c>
      <c r="DH109" s="945"/>
      <c r="DI109" s="945"/>
      <c r="DJ109" s="945"/>
      <c r="DK109" s="946"/>
      <c r="DL109" s="947" t="s">
        <v>309</v>
      </c>
      <c r="DM109" s="945"/>
      <c r="DN109" s="945"/>
      <c r="DO109" s="945"/>
      <c r="DP109" s="946"/>
      <c r="DQ109" s="947" t="s">
        <v>308</v>
      </c>
      <c r="DR109" s="945"/>
      <c r="DS109" s="945"/>
      <c r="DT109" s="945"/>
      <c r="DU109" s="946"/>
      <c r="DV109" s="947" t="s">
        <v>439</v>
      </c>
      <c r="DW109" s="945"/>
      <c r="DX109" s="945"/>
      <c r="DY109" s="945"/>
      <c r="DZ109" s="976"/>
    </row>
    <row r="110" spans="1:131" s="246" customFormat="1" ht="26.25" customHeight="1">
      <c r="A110" s="847" t="s">
        <v>441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418761</v>
      </c>
      <c r="AB110" s="938"/>
      <c r="AC110" s="938"/>
      <c r="AD110" s="938"/>
      <c r="AE110" s="939"/>
      <c r="AF110" s="940">
        <v>568060</v>
      </c>
      <c r="AG110" s="938"/>
      <c r="AH110" s="938"/>
      <c r="AI110" s="938"/>
      <c r="AJ110" s="939"/>
      <c r="AK110" s="940">
        <v>625240</v>
      </c>
      <c r="AL110" s="938"/>
      <c r="AM110" s="938"/>
      <c r="AN110" s="938"/>
      <c r="AO110" s="939"/>
      <c r="AP110" s="941">
        <v>18.899999999999999</v>
      </c>
      <c r="AQ110" s="942"/>
      <c r="AR110" s="942"/>
      <c r="AS110" s="942"/>
      <c r="AT110" s="943"/>
      <c r="AU110" s="977" t="s">
        <v>73</v>
      </c>
      <c r="AV110" s="978"/>
      <c r="AW110" s="978"/>
      <c r="AX110" s="978"/>
      <c r="AY110" s="978"/>
      <c r="AZ110" s="903" t="s">
        <v>442</v>
      </c>
      <c r="BA110" s="848"/>
      <c r="BB110" s="848"/>
      <c r="BC110" s="848"/>
      <c r="BD110" s="848"/>
      <c r="BE110" s="848"/>
      <c r="BF110" s="848"/>
      <c r="BG110" s="848"/>
      <c r="BH110" s="848"/>
      <c r="BI110" s="848"/>
      <c r="BJ110" s="848"/>
      <c r="BK110" s="848"/>
      <c r="BL110" s="848"/>
      <c r="BM110" s="848"/>
      <c r="BN110" s="848"/>
      <c r="BO110" s="848"/>
      <c r="BP110" s="849"/>
      <c r="BQ110" s="904">
        <v>5472714</v>
      </c>
      <c r="BR110" s="885"/>
      <c r="BS110" s="885"/>
      <c r="BT110" s="885"/>
      <c r="BU110" s="885"/>
      <c r="BV110" s="885">
        <v>5585676</v>
      </c>
      <c r="BW110" s="885"/>
      <c r="BX110" s="885"/>
      <c r="BY110" s="885"/>
      <c r="BZ110" s="885"/>
      <c r="CA110" s="885">
        <v>5502654</v>
      </c>
      <c r="CB110" s="885"/>
      <c r="CC110" s="885"/>
      <c r="CD110" s="885"/>
      <c r="CE110" s="885"/>
      <c r="CF110" s="909">
        <v>166.7</v>
      </c>
      <c r="CG110" s="910"/>
      <c r="CH110" s="910"/>
      <c r="CI110" s="910"/>
      <c r="CJ110" s="910"/>
      <c r="CK110" s="973" t="s">
        <v>443</v>
      </c>
      <c r="CL110" s="859"/>
      <c r="CM110" s="934" t="s">
        <v>444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445</v>
      </c>
      <c r="DH110" s="885"/>
      <c r="DI110" s="885"/>
      <c r="DJ110" s="885"/>
      <c r="DK110" s="885"/>
      <c r="DL110" s="885" t="s">
        <v>445</v>
      </c>
      <c r="DM110" s="885"/>
      <c r="DN110" s="885"/>
      <c r="DO110" s="885"/>
      <c r="DP110" s="885"/>
      <c r="DQ110" s="885" t="s">
        <v>445</v>
      </c>
      <c r="DR110" s="885"/>
      <c r="DS110" s="885"/>
      <c r="DT110" s="885"/>
      <c r="DU110" s="885"/>
      <c r="DV110" s="886" t="s">
        <v>445</v>
      </c>
      <c r="DW110" s="886"/>
      <c r="DX110" s="886"/>
      <c r="DY110" s="886"/>
      <c r="DZ110" s="887"/>
    </row>
    <row r="111" spans="1:131" s="246" customFormat="1" ht="26.25" customHeight="1">
      <c r="A111" s="814" t="s">
        <v>446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447</v>
      </c>
      <c r="AB111" s="966"/>
      <c r="AC111" s="966"/>
      <c r="AD111" s="966"/>
      <c r="AE111" s="967"/>
      <c r="AF111" s="968" t="s">
        <v>447</v>
      </c>
      <c r="AG111" s="966"/>
      <c r="AH111" s="966"/>
      <c r="AI111" s="966"/>
      <c r="AJ111" s="967"/>
      <c r="AK111" s="968" t="s">
        <v>237</v>
      </c>
      <c r="AL111" s="966"/>
      <c r="AM111" s="966"/>
      <c r="AN111" s="966"/>
      <c r="AO111" s="967"/>
      <c r="AP111" s="969" t="s">
        <v>447</v>
      </c>
      <c r="AQ111" s="970"/>
      <c r="AR111" s="970"/>
      <c r="AS111" s="970"/>
      <c r="AT111" s="971"/>
      <c r="AU111" s="979"/>
      <c r="AV111" s="980"/>
      <c r="AW111" s="980"/>
      <c r="AX111" s="980"/>
      <c r="AY111" s="980"/>
      <c r="AZ111" s="855" t="s">
        <v>448</v>
      </c>
      <c r="BA111" s="790"/>
      <c r="BB111" s="790"/>
      <c r="BC111" s="790"/>
      <c r="BD111" s="790"/>
      <c r="BE111" s="790"/>
      <c r="BF111" s="790"/>
      <c r="BG111" s="790"/>
      <c r="BH111" s="790"/>
      <c r="BI111" s="790"/>
      <c r="BJ111" s="790"/>
      <c r="BK111" s="790"/>
      <c r="BL111" s="790"/>
      <c r="BM111" s="790"/>
      <c r="BN111" s="790"/>
      <c r="BO111" s="790"/>
      <c r="BP111" s="791"/>
      <c r="BQ111" s="856" t="s">
        <v>447</v>
      </c>
      <c r="BR111" s="857"/>
      <c r="BS111" s="857"/>
      <c r="BT111" s="857"/>
      <c r="BU111" s="857"/>
      <c r="BV111" s="857" t="s">
        <v>445</v>
      </c>
      <c r="BW111" s="857"/>
      <c r="BX111" s="857"/>
      <c r="BY111" s="857"/>
      <c r="BZ111" s="857"/>
      <c r="CA111" s="857" t="s">
        <v>445</v>
      </c>
      <c r="CB111" s="857"/>
      <c r="CC111" s="857"/>
      <c r="CD111" s="857"/>
      <c r="CE111" s="857"/>
      <c r="CF111" s="918" t="s">
        <v>445</v>
      </c>
      <c r="CG111" s="919"/>
      <c r="CH111" s="919"/>
      <c r="CI111" s="919"/>
      <c r="CJ111" s="919"/>
      <c r="CK111" s="974"/>
      <c r="CL111" s="861"/>
      <c r="CM111" s="864" t="s">
        <v>449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445</v>
      </c>
      <c r="DH111" s="857"/>
      <c r="DI111" s="857"/>
      <c r="DJ111" s="857"/>
      <c r="DK111" s="857"/>
      <c r="DL111" s="857" t="s">
        <v>237</v>
      </c>
      <c r="DM111" s="857"/>
      <c r="DN111" s="857"/>
      <c r="DO111" s="857"/>
      <c r="DP111" s="857"/>
      <c r="DQ111" s="857" t="s">
        <v>445</v>
      </c>
      <c r="DR111" s="857"/>
      <c r="DS111" s="857"/>
      <c r="DT111" s="857"/>
      <c r="DU111" s="857"/>
      <c r="DV111" s="834" t="s">
        <v>445</v>
      </c>
      <c r="DW111" s="834"/>
      <c r="DX111" s="834"/>
      <c r="DY111" s="834"/>
      <c r="DZ111" s="835"/>
    </row>
    <row r="112" spans="1:131" s="246" customFormat="1" ht="26.25" customHeight="1">
      <c r="A112" s="959" t="s">
        <v>450</v>
      </c>
      <c r="B112" s="960"/>
      <c r="C112" s="790" t="s">
        <v>451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410</v>
      </c>
      <c r="AB112" s="820"/>
      <c r="AC112" s="820"/>
      <c r="AD112" s="820"/>
      <c r="AE112" s="821"/>
      <c r="AF112" s="822">
        <v>410</v>
      </c>
      <c r="AG112" s="820"/>
      <c r="AH112" s="820"/>
      <c r="AI112" s="820"/>
      <c r="AJ112" s="821"/>
      <c r="AK112" s="822">
        <v>410</v>
      </c>
      <c r="AL112" s="820"/>
      <c r="AM112" s="820"/>
      <c r="AN112" s="820"/>
      <c r="AO112" s="821"/>
      <c r="AP112" s="867">
        <v>0</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4540319</v>
      </c>
      <c r="BR112" s="857"/>
      <c r="BS112" s="857"/>
      <c r="BT112" s="857"/>
      <c r="BU112" s="857"/>
      <c r="BV112" s="857">
        <v>4233096</v>
      </c>
      <c r="BW112" s="857"/>
      <c r="BX112" s="857"/>
      <c r="BY112" s="857"/>
      <c r="BZ112" s="857"/>
      <c r="CA112" s="857">
        <v>3940332</v>
      </c>
      <c r="CB112" s="857"/>
      <c r="CC112" s="857"/>
      <c r="CD112" s="857"/>
      <c r="CE112" s="857"/>
      <c r="CF112" s="918">
        <v>119.4</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237</v>
      </c>
      <c r="DH112" s="857"/>
      <c r="DI112" s="857"/>
      <c r="DJ112" s="857"/>
      <c r="DK112" s="857"/>
      <c r="DL112" s="857" t="s">
        <v>237</v>
      </c>
      <c r="DM112" s="857"/>
      <c r="DN112" s="857"/>
      <c r="DO112" s="857"/>
      <c r="DP112" s="857"/>
      <c r="DQ112" s="857" t="s">
        <v>237</v>
      </c>
      <c r="DR112" s="857"/>
      <c r="DS112" s="857"/>
      <c r="DT112" s="857"/>
      <c r="DU112" s="857"/>
      <c r="DV112" s="834" t="s">
        <v>237</v>
      </c>
      <c r="DW112" s="834"/>
      <c r="DX112" s="834"/>
      <c r="DY112" s="834"/>
      <c r="DZ112" s="835"/>
    </row>
    <row r="113" spans="1:130" s="246" customFormat="1" ht="26.25" customHeight="1">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324779</v>
      </c>
      <c r="AB113" s="966"/>
      <c r="AC113" s="966"/>
      <c r="AD113" s="966"/>
      <c r="AE113" s="967"/>
      <c r="AF113" s="968">
        <v>337582</v>
      </c>
      <c r="AG113" s="966"/>
      <c r="AH113" s="966"/>
      <c r="AI113" s="966"/>
      <c r="AJ113" s="967"/>
      <c r="AK113" s="968">
        <v>337122</v>
      </c>
      <c r="AL113" s="966"/>
      <c r="AM113" s="966"/>
      <c r="AN113" s="966"/>
      <c r="AO113" s="967"/>
      <c r="AP113" s="969">
        <v>10.199999999999999</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1102134</v>
      </c>
      <c r="BR113" s="857"/>
      <c r="BS113" s="857"/>
      <c r="BT113" s="857"/>
      <c r="BU113" s="857"/>
      <c r="BV113" s="857">
        <v>1032850</v>
      </c>
      <c r="BW113" s="857"/>
      <c r="BX113" s="857"/>
      <c r="BY113" s="857"/>
      <c r="BZ113" s="857"/>
      <c r="CA113" s="857">
        <v>988901</v>
      </c>
      <c r="CB113" s="857"/>
      <c r="CC113" s="857"/>
      <c r="CD113" s="857"/>
      <c r="CE113" s="857"/>
      <c r="CF113" s="918">
        <v>30</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237</v>
      </c>
      <c r="DH113" s="820"/>
      <c r="DI113" s="820"/>
      <c r="DJ113" s="820"/>
      <c r="DK113" s="821"/>
      <c r="DL113" s="822" t="s">
        <v>237</v>
      </c>
      <c r="DM113" s="820"/>
      <c r="DN113" s="820"/>
      <c r="DO113" s="820"/>
      <c r="DP113" s="821"/>
      <c r="DQ113" s="822" t="s">
        <v>447</v>
      </c>
      <c r="DR113" s="820"/>
      <c r="DS113" s="820"/>
      <c r="DT113" s="820"/>
      <c r="DU113" s="821"/>
      <c r="DV113" s="867" t="s">
        <v>237</v>
      </c>
      <c r="DW113" s="868"/>
      <c r="DX113" s="868"/>
      <c r="DY113" s="868"/>
      <c r="DZ113" s="869"/>
    </row>
    <row r="114" spans="1:130" s="246" customFormat="1" ht="26.25" customHeight="1">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187476</v>
      </c>
      <c r="AB114" s="820"/>
      <c r="AC114" s="820"/>
      <c r="AD114" s="820"/>
      <c r="AE114" s="821"/>
      <c r="AF114" s="822">
        <v>145851</v>
      </c>
      <c r="AG114" s="820"/>
      <c r="AH114" s="820"/>
      <c r="AI114" s="820"/>
      <c r="AJ114" s="821"/>
      <c r="AK114" s="822">
        <v>111380</v>
      </c>
      <c r="AL114" s="820"/>
      <c r="AM114" s="820"/>
      <c r="AN114" s="820"/>
      <c r="AO114" s="821"/>
      <c r="AP114" s="867">
        <v>3.4</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1358650</v>
      </c>
      <c r="BR114" s="857"/>
      <c r="BS114" s="857"/>
      <c r="BT114" s="857"/>
      <c r="BU114" s="857"/>
      <c r="BV114" s="857">
        <v>1405422</v>
      </c>
      <c r="BW114" s="857"/>
      <c r="BX114" s="857"/>
      <c r="BY114" s="857"/>
      <c r="BZ114" s="857"/>
      <c r="CA114" s="857">
        <v>1328919</v>
      </c>
      <c r="CB114" s="857"/>
      <c r="CC114" s="857"/>
      <c r="CD114" s="857"/>
      <c r="CE114" s="857"/>
      <c r="CF114" s="918">
        <v>40.299999999999997</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237</v>
      </c>
      <c r="DH114" s="820"/>
      <c r="DI114" s="820"/>
      <c r="DJ114" s="820"/>
      <c r="DK114" s="821"/>
      <c r="DL114" s="822" t="s">
        <v>237</v>
      </c>
      <c r="DM114" s="820"/>
      <c r="DN114" s="820"/>
      <c r="DO114" s="820"/>
      <c r="DP114" s="821"/>
      <c r="DQ114" s="822" t="s">
        <v>237</v>
      </c>
      <c r="DR114" s="820"/>
      <c r="DS114" s="820"/>
      <c r="DT114" s="820"/>
      <c r="DU114" s="821"/>
      <c r="DV114" s="867" t="s">
        <v>447</v>
      </c>
      <c r="DW114" s="868"/>
      <c r="DX114" s="868"/>
      <c r="DY114" s="868"/>
      <c r="DZ114" s="869"/>
    </row>
    <row r="115" spans="1:130" s="246" customFormat="1" ht="26.25" customHeight="1">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237</v>
      </c>
      <c r="AB115" s="966"/>
      <c r="AC115" s="966"/>
      <c r="AD115" s="966"/>
      <c r="AE115" s="967"/>
      <c r="AF115" s="968" t="s">
        <v>237</v>
      </c>
      <c r="AG115" s="966"/>
      <c r="AH115" s="966"/>
      <c r="AI115" s="966"/>
      <c r="AJ115" s="967"/>
      <c r="AK115" s="968" t="s">
        <v>237</v>
      </c>
      <c r="AL115" s="966"/>
      <c r="AM115" s="966"/>
      <c r="AN115" s="966"/>
      <c r="AO115" s="967"/>
      <c r="AP115" s="969" t="s">
        <v>237</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v>1671</v>
      </c>
      <c r="BR115" s="857"/>
      <c r="BS115" s="857"/>
      <c r="BT115" s="857"/>
      <c r="BU115" s="857"/>
      <c r="BV115" s="857">
        <v>1279</v>
      </c>
      <c r="BW115" s="857"/>
      <c r="BX115" s="857"/>
      <c r="BY115" s="857"/>
      <c r="BZ115" s="857"/>
      <c r="CA115" s="857">
        <v>2658</v>
      </c>
      <c r="CB115" s="857"/>
      <c r="CC115" s="857"/>
      <c r="CD115" s="857"/>
      <c r="CE115" s="857"/>
      <c r="CF115" s="918">
        <v>0.1</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237</v>
      </c>
      <c r="DH115" s="820"/>
      <c r="DI115" s="820"/>
      <c r="DJ115" s="820"/>
      <c r="DK115" s="821"/>
      <c r="DL115" s="822" t="s">
        <v>237</v>
      </c>
      <c r="DM115" s="820"/>
      <c r="DN115" s="820"/>
      <c r="DO115" s="820"/>
      <c r="DP115" s="821"/>
      <c r="DQ115" s="822" t="s">
        <v>237</v>
      </c>
      <c r="DR115" s="820"/>
      <c r="DS115" s="820"/>
      <c r="DT115" s="820"/>
      <c r="DU115" s="821"/>
      <c r="DV115" s="867" t="s">
        <v>237</v>
      </c>
      <c r="DW115" s="868"/>
      <c r="DX115" s="868"/>
      <c r="DY115" s="868"/>
      <c r="DZ115" s="869"/>
    </row>
    <row r="116" spans="1:130" s="246" customFormat="1" ht="26.25" customHeight="1">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1663</v>
      </c>
      <c r="AB116" s="820"/>
      <c r="AC116" s="820"/>
      <c r="AD116" s="820"/>
      <c r="AE116" s="821"/>
      <c r="AF116" s="822">
        <v>185</v>
      </c>
      <c r="AG116" s="820"/>
      <c r="AH116" s="820"/>
      <c r="AI116" s="820"/>
      <c r="AJ116" s="821"/>
      <c r="AK116" s="822">
        <v>67</v>
      </c>
      <c r="AL116" s="820"/>
      <c r="AM116" s="820"/>
      <c r="AN116" s="820"/>
      <c r="AO116" s="821"/>
      <c r="AP116" s="867">
        <v>0</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237</v>
      </c>
      <c r="BR116" s="857"/>
      <c r="BS116" s="857"/>
      <c r="BT116" s="857"/>
      <c r="BU116" s="857"/>
      <c r="BV116" s="857" t="s">
        <v>447</v>
      </c>
      <c r="BW116" s="857"/>
      <c r="BX116" s="857"/>
      <c r="BY116" s="857"/>
      <c r="BZ116" s="857"/>
      <c r="CA116" s="857" t="s">
        <v>445</v>
      </c>
      <c r="CB116" s="857"/>
      <c r="CC116" s="857"/>
      <c r="CD116" s="857"/>
      <c r="CE116" s="857"/>
      <c r="CF116" s="918" t="s">
        <v>447</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237</v>
      </c>
      <c r="DH116" s="820"/>
      <c r="DI116" s="820"/>
      <c r="DJ116" s="820"/>
      <c r="DK116" s="821"/>
      <c r="DL116" s="822" t="s">
        <v>447</v>
      </c>
      <c r="DM116" s="820"/>
      <c r="DN116" s="820"/>
      <c r="DO116" s="820"/>
      <c r="DP116" s="821"/>
      <c r="DQ116" s="822" t="s">
        <v>447</v>
      </c>
      <c r="DR116" s="820"/>
      <c r="DS116" s="820"/>
      <c r="DT116" s="820"/>
      <c r="DU116" s="821"/>
      <c r="DV116" s="867" t="s">
        <v>445</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933089</v>
      </c>
      <c r="AB117" s="952"/>
      <c r="AC117" s="952"/>
      <c r="AD117" s="952"/>
      <c r="AE117" s="953"/>
      <c r="AF117" s="954">
        <v>1052088</v>
      </c>
      <c r="AG117" s="952"/>
      <c r="AH117" s="952"/>
      <c r="AI117" s="952"/>
      <c r="AJ117" s="953"/>
      <c r="AK117" s="954">
        <v>1074219</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468</v>
      </c>
      <c r="BR117" s="857"/>
      <c r="BS117" s="857"/>
      <c r="BT117" s="857"/>
      <c r="BU117" s="857"/>
      <c r="BV117" s="857" t="s">
        <v>468</v>
      </c>
      <c r="BW117" s="857"/>
      <c r="BX117" s="857"/>
      <c r="BY117" s="857"/>
      <c r="BZ117" s="857"/>
      <c r="CA117" s="857" t="s">
        <v>468</v>
      </c>
      <c r="CB117" s="857"/>
      <c r="CC117" s="857"/>
      <c r="CD117" s="857"/>
      <c r="CE117" s="857"/>
      <c r="CF117" s="918" t="s">
        <v>468</v>
      </c>
      <c r="CG117" s="919"/>
      <c r="CH117" s="919"/>
      <c r="CI117" s="919"/>
      <c r="CJ117" s="919"/>
      <c r="CK117" s="974"/>
      <c r="CL117" s="861"/>
      <c r="CM117" s="864" t="s">
        <v>469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468</v>
      </c>
      <c r="DH117" s="820"/>
      <c r="DI117" s="820"/>
      <c r="DJ117" s="820"/>
      <c r="DK117" s="821"/>
      <c r="DL117" s="822" t="s">
        <v>468</v>
      </c>
      <c r="DM117" s="820"/>
      <c r="DN117" s="820"/>
      <c r="DO117" s="820"/>
      <c r="DP117" s="821"/>
      <c r="DQ117" s="822" t="s">
        <v>468</v>
      </c>
      <c r="DR117" s="820"/>
      <c r="DS117" s="820"/>
      <c r="DT117" s="820"/>
      <c r="DU117" s="821"/>
      <c r="DV117" s="867" t="s">
        <v>468</v>
      </c>
      <c r="DW117" s="868"/>
      <c r="DX117" s="868"/>
      <c r="DY117" s="868"/>
      <c r="DZ117" s="869"/>
    </row>
    <row r="118" spans="1:130" s="246" customFormat="1" ht="26.25" customHeight="1">
      <c r="A118" s="944" t="s">
        <v>440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438</v>
      </c>
      <c r="AB118" s="945"/>
      <c r="AC118" s="945"/>
      <c r="AD118" s="945"/>
      <c r="AE118" s="946"/>
      <c r="AF118" s="947" t="s">
        <v>309</v>
      </c>
      <c r="AG118" s="945"/>
      <c r="AH118" s="945"/>
      <c r="AI118" s="945"/>
      <c r="AJ118" s="946"/>
      <c r="AK118" s="947" t="s">
        <v>308</v>
      </c>
      <c r="AL118" s="945"/>
      <c r="AM118" s="945"/>
      <c r="AN118" s="945"/>
      <c r="AO118" s="946"/>
      <c r="AP118" s="948" t="s">
        <v>439</v>
      </c>
      <c r="AQ118" s="949"/>
      <c r="AR118" s="949"/>
      <c r="AS118" s="949"/>
      <c r="AT118" s="950"/>
      <c r="AU118" s="979"/>
      <c r="AV118" s="980"/>
      <c r="AW118" s="980"/>
      <c r="AX118" s="980"/>
      <c r="AY118" s="980"/>
      <c r="AZ118" s="922" t="s">
        <v>470</v>
      </c>
      <c r="BA118" s="923"/>
      <c r="BB118" s="923"/>
      <c r="BC118" s="923"/>
      <c r="BD118" s="923"/>
      <c r="BE118" s="923"/>
      <c r="BF118" s="923"/>
      <c r="BG118" s="923"/>
      <c r="BH118" s="923"/>
      <c r="BI118" s="923"/>
      <c r="BJ118" s="923"/>
      <c r="BK118" s="923"/>
      <c r="BL118" s="923"/>
      <c r="BM118" s="923"/>
      <c r="BN118" s="923"/>
      <c r="BO118" s="923"/>
      <c r="BP118" s="924"/>
      <c r="BQ118" s="925" t="s">
        <v>468</v>
      </c>
      <c r="BR118" s="888"/>
      <c r="BS118" s="888"/>
      <c r="BT118" s="888"/>
      <c r="BU118" s="888"/>
      <c r="BV118" s="888" t="s">
        <v>468</v>
      </c>
      <c r="BW118" s="888"/>
      <c r="BX118" s="888"/>
      <c r="BY118" s="888"/>
      <c r="BZ118" s="888"/>
      <c r="CA118" s="888">
        <v>64298</v>
      </c>
      <c r="CB118" s="888"/>
      <c r="CC118" s="888"/>
      <c r="CD118" s="888"/>
      <c r="CE118" s="888"/>
      <c r="CF118" s="918">
        <v>1.9</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468</v>
      </c>
      <c r="DH118" s="820"/>
      <c r="DI118" s="820"/>
      <c r="DJ118" s="820"/>
      <c r="DK118" s="821"/>
      <c r="DL118" s="822" t="s">
        <v>468</v>
      </c>
      <c r="DM118" s="820"/>
      <c r="DN118" s="820"/>
      <c r="DO118" s="820"/>
      <c r="DP118" s="821"/>
      <c r="DQ118" s="822" t="s">
        <v>468</v>
      </c>
      <c r="DR118" s="820"/>
      <c r="DS118" s="820"/>
      <c r="DT118" s="820"/>
      <c r="DU118" s="821"/>
      <c r="DV118" s="867" t="s">
        <v>468</v>
      </c>
      <c r="DW118" s="868"/>
      <c r="DX118" s="868"/>
      <c r="DY118" s="868"/>
      <c r="DZ118" s="869"/>
    </row>
    <row r="119" spans="1:130" s="246" customFormat="1" ht="26.25" customHeight="1">
      <c r="A119" s="858" t="s">
        <v>443</v>
      </c>
      <c r="B119" s="859"/>
      <c r="C119" s="934" t="s">
        <v>444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468</v>
      </c>
      <c r="AB119" s="938"/>
      <c r="AC119" s="938"/>
      <c r="AD119" s="938"/>
      <c r="AE119" s="939"/>
      <c r="AF119" s="940" t="s">
        <v>468</v>
      </c>
      <c r="AG119" s="938"/>
      <c r="AH119" s="938"/>
      <c r="AI119" s="938"/>
      <c r="AJ119" s="939"/>
      <c r="AK119" s="940" t="s">
        <v>468</v>
      </c>
      <c r="AL119" s="938"/>
      <c r="AM119" s="938"/>
      <c r="AN119" s="938"/>
      <c r="AO119" s="939"/>
      <c r="AP119" s="941" t="s">
        <v>468</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472</v>
      </c>
      <c r="BP119" s="921"/>
      <c r="BQ119" s="925">
        <v>12475488</v>
      </c>
      <c r="BR119" s="888"/>
      <c r="BS119" s="888"/>
      <c r="BT119" s="888"/>
      <c r="BU119" s="888"/>
      <c r="BV119" s="888">
        <v>12258323</v>
      </c>
      <c r="BW119" s="888"/>
      <c r="BX119" s="888"/>
      <c r="BY119" s="888"/>
      <c r="BZ119" s="888"/>
      <c r="CA119" s="888">
        <v>11827762</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474</v>
      </c>
      <c r="DH119" s="803"/>
      <c r="DI119" s="803"/>
      <c r="DJ119" s="803"/>
      <c r="DK119" s="804"/>
      <c r="DL119" s="805" t="s">
        <v>474</v>
      </c>
      <c r="DM119" s="803"/>
      <c r="DN119" s="803"/>
      <c r="DO119" s="803"/>
      <c r="DP119" s="804"/>
      <c r="DQ119" s="805" t="s">
        <v>474</v>
      </c>
      <c r="DR119" s="803"/>
      <c r="DS119" s="803"/>
      <c r="DT119" s="803"/>
      <c r="DU119" s="804"/>
      <c r="DV119" s="891" t="s">
        <v>474</v>
      </c>
      <c r="DW119" s="892"/>
      <c r="DX119" s="892"/>
      <c r="DY119" s="892"/>
      <c r="DZ119" s="893"/>
    </row>
    <row r="120" spans="1:130" s="246" customFormat="1" ht="26.25" customHeight="1">
      <c r="A120" s="860"/>
      <c r="B120" s="861"/>
      <c r="C120" s="864" t="s">
        <v>449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474</v>
      </c>
      <c r="AB120" s="820"/>
      <c r="AC120" s="820"/>
      <c r="AD120" s="820"/>
      <c r="AE120" s="821"/>
      <c r="AF120" s="822" t="s">
        <v>474</v>
      </c>
      <c r="AG120" s="820"/>
      <c r="AH120" s="820"/>
      <c r="AI120" s="820"/>
      <c r="AJ120" s="821"/>
      <c r="AK120" s="822" t="s">
        <v>474</v>
      </c>
      <c r="AL120" s="820"/>
      <c r="AM120" s="820"/>
      <c r="AN120" s="820"/>
      <c r="AO120" s="821"/>
      <c r="AP120" s="867" t="s">
        <v>474</v>
      </c>
      <c r="AQ120" s="868"/>
      <c r="AR120" s="868"/>
      <c r="AS120" s="868"/>
      <c r="AT120" s="869"/>
      <c r="AU120" s="926" t="s">
        <v>475</v>
      </c>
      <c r="AV120" s="927"/>
      <c r="AW120" s="927"/>
      <c r="AX120" s="927"/>
      <c r="AY120" s="928"/>
      <c r="AZ120" s="903" t="s">
        <v>476</v>
      </c>
      <c r="BA120" s="848"/>
      <c r="BB120" s="848"/>
      <c r="BC120" s="848"/>
      <c r="BD120" s="848"/>
      <c r="BE120" s="848"/>
      <c r="BF120" s="848"/>
      <c r="BG120" s="848"/>
      <c r="BH120" s="848"/>
      <c r="BI120" s="848"/>
      <c r="BJ120" s="848"/>
      <c r="BK120" s="848"/>
      <c r="BL120" s="848"/>
      <c r="BM120" s="848"/>
      <c r="BN120" s="848"/>
      <c r="BO120" s="848"/>
      <c r="BP120" s="849"/>
      <c r="BQ120" s="904">
        <v>1531133</v>
      </c>
      <c r="BR120" s="885"/>
      <c r="BS120" s="885"/>
      <c r="BT120" s="885"/>
      <c r="BU120" s="885"/>
      <c r="BV120" s="885">
        <v>1834992</v>
      </c>
      <c r="BW120" s="885"/>
      <c r="BX120" s="885"/>
      <c r="BY120" s="885"/>
      <c r="BZ120" s="885"/>
      <c r="CA120" s="885">
        <v>2314185</v>
      </c>
      <c r="CB120" s="885"/>
      <c r="CC120" s="885"/>
      <c r="CD120" s="885"/>
      <c r="CE120" s="885"/>
      <c r="CF120" s="909">
        <v>70.099999999999994</v>
      </c>
      <c r="CG120" s="910"/>
      <c r="CH120" s="910"/>
      <c r="CI120" s="910"/>
      <c r="CJ120" s="910"/>
      <c r="CK120" s="911" t="s">
        <v>477</v>
      </c>
      <c r="CL120" s="895"/>
      <c r="CM120" s="895"/>
      <c r="CN120" s="895"/>
      <c r="CO120" s="896"/>
      <c r="CP120" s="915" t="s">
        <v>478</v>
      </c>
      <c r="CQ120" s="916"/>
      <c r="CR120" s="916"/>
      <c r="CS120" s="916"/>
      <c r="CT120" s="916"/>
      <c r="CU120" s="916"/>
      <c r="CV120" s="916"/>
      <c r="CW120" s="916"/>
      <c r="CX120" s="916"/>
      <c r="CY120" s="916"/>
      <c r="CZ120" s="916"/>
      <c r="DA120" s="916"/>
      <c r="DB120" s="916"/>
      <c r="DC120" s="916"/>
      <c r="DD120" s="916"/>
      <c r="DE120" s="916"/>
      <c r="DF120" s="917"/>
      <c r="DG120" s="904">
        <v>3597229</v>
      </c>
      <c r="DH120" s="885"/>
      <c r="DI120" s="885"/>
      <c r="DJ120" s="885"/>
      <c r="DK120" s="885"/>
      <c r="DL120" s="885">
        <v>3333206</v>
      </c>
      <c r="DM120" s="885"/>
      <c r="DN120" s="885"/>
      <c r="DO120" s="885"/>
      <c r="DP120" s="885"/>
      <c r="DQ120" s="885">
        <v>3079743</v>
      </c>
      <c r="DR120" s="885"/>
      <c r="DS120" s="885"/>
      <c r="DT120" s="885"/>
      <c r="DU120" s="885"/>
      <c r="DV120" s="886">
        <v>93.3</v>
      </c>
      <c r="DW120" s="886"/>
      <c r="DX120" s="886"/>
      <c r="DY120" s="886"/>
      <c r="DZ120" s="887"/>
    </row>
    <row r="121" spans="1:130" s="246" customFormat="1" ht="26.25" customHeight="1">
      <c r="A121" s="860"/>
      <c r="B121" s="861"/>
      <c r="C121" s="906" t="s">
        <v>479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474</v>
      </c>
      <c r="AB121" s="820"/>
      <c r="AC121" s="820"/>
      <c r="AD121" s="820"/>
      <c r="AE121" s="821"/>
      <c r="AF121" s="822" t="s">
        <v>474</v>
      </c>
      <c r="AG121" s="820"/>
      <c r="AH121" s="820"/>
      <c r="AI121" s="820"/>
      <c r="AJ121" s="821"/>
      <c r="AK121" s="822" t="s">
        <v>474</v>
      </c>
      <c r="AL121" s="820"/>
      <c r="AM121" s="820"/>
      <c r="AN121" s="820"/>
      <c r="AO121" s="821"/>
      <c r="AP121" s="867" t="s">
        <v>474</v>
      </c>
      <c r="AQ121" s="868"/>
      <c r="AR121" s="868"/>
      <c r="AS121" s="868"/>
      <c r="AT121" s="869"/>
      <c r="AU121" s="929"/>
      <c r="AV121" s="930"/>
      <c r="AW121" s="930"/>
      <c r="AX121" s="930"/>
      <c r="AY121" s="931"/>
      <c r="AZ121" s="855" t="s">
        <v>480</v>
      </c>
      <c r="BA121" s="790"/>
      <c r="BB121" s="790"/>
      <c r="BC121" s="790"/>
      <c r="BD121" s="790"/>
      <c r="BE121" s="790"/>
      <c r="BF121" s="790"/>
      <c r="BG121" s="790"/>
      <c r="BH121" s="790"/>
      <c r="BI121" s="790"/>
      <c r="BJ121" s="790"/>
      <c r="BK121" s="790"/>
      <c r="BL121" s="790"/>
      <c r="BM121" s="790"/>
      <c r="BN121" s="790"/>
      <c r="BO121" s="790"/>
      <c r="BP121" s="791"/>
      <c r="BQ121" s="856">
        <v>660238</v>
      </c>
      <c r="BR121" s="857"/>
      <c r="BS121" s="857"/>
      <c r="BT121" s="857"/>
      <c r="BU121" s="857"/>
      <c r="BV121" s="857">
        <v>632012</v>
      </c>
      <c r="BW121" s="857"/>
      <c r="BX121" s="857"/>
      <c r="BY121" s="857"/>
      <c r="BZ121" s="857"/>
      <c r="CA121" s="857">
        <v>431056</v>
      </c>
      <c r="CB121" s="857"/>
      <c r="CC121" s="857"/>
      <c r="CD121" s="857"/>
      <c r="CE121" s="857"/>
      <c r="CF121" s="918">
        <v>13.1</v>
      </c>
      <c r="CG121" s="919"/>
      <c r="CH121" s="919"/>
      <c r="CI121" s="919"/>
      <c r="CJ121" s="919"/>
      <c r="CK121" s="912"/>
      <c r="CL121" s="898"/>
      <c r="CM121" s="898"/>
      <c r="CN121" s="898"/>
      <c r="CO121" s="899"/>
      <c r="CP121" s="878" t="s">
        <v>481</v>
      </c>
      <c r="CQ121" s="879"/>
      <c r="CR121" s="879"/>
      <c r="CS121" s="879"/>
      <c r="CT121" s="879"/>
      <c r="CU121" s="879"/>
      <c r="CV121" s="879"/>
      <c r="CW121" s="879"/>
      <c r="CX121" s="879"/>
      <c r="CY121" s="879"/>
      <c r="CZ121" s="879"/>
      <c r="DA121" s="879"/>
      <c r="DB121" s="879"/>
      <c r="DC121" s="879"/>
      <c r="DD121" s="879"/>
      <c r="DE121" s="879"/>
      <c r="DF121" s="880"/>
      <c r="DG121" s="856">
        <v>604489</v>
      </c>
      <c r="DH121" s="857"/>
      <c r="DI121" s="857"/>
      <c r="DJ121" s="857"/>
      <c r="DK121" s="857"/>
      <c r="DL121" s="857">
        <v>572962</v>
      </c>
      <c r="DM121" s="857"/>
      <c r="DN121" s="857"/>
      <c r="DO121" s="857"/>
      <c r="DP121" s="857"/>
      <c r="DQ121" s="857">
        <v>524319</v>
      </c>
      <c r="DR121" s="857"/>
      <c r="DS121" s="857"/>
      <c r="DT121" s="857"/>
      <c r="DU121" s="857"/>
      <c r="DV121" s="834">
        <v>15.9</v>
      </c>
      <c r="DW121" s="834"/>
      <c r="DX121" s="834"/>
      <c r="DY121" s="834"/>
      <c r="DZ121" s="835"/>
    </row>
    <row r="122" spans="1:130" s="246" customFormat="1" ht="26.25" customHeight="1">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474</v>
      </c>
      <c r="AB122" s="820"/>
      <c r="AC122" s="820"/>
      <c r="AD122" s="820"/>
      <c r="AE122" s="821"/>
      <c r="AF122" s="822" t="s">
        <v>474</v>
      </c>
      <c r="AG122" s="820"/>
      <c r="AH122" s="820"/>
      <c r="AI122" s="820"/>
      <c r="AJ122" s="821"/>
      <c r="AK122" s="822" t="s">
        <v>474</v>
      </c>
      <c r="AL122" s="820"/>
      <c r="AM122" s="820"/>
      <c r="AN122" s="820"/>
      <c r="AO122" s="821"/>
      <c r="AP122" s="867" t="s">
        <v>474</v>
      </c>
      <c r="AQ122" s="868"/>
      <c r="AR122" s="868"/>
      <c r="AS122" s="868"/>
      <c r="AT122" s="869"/>
      <c r="AU122" s="929"/>
      <c r="AV122" s="930"/>
      <c r="AW122" s="930"/>
      <c r="AX122" s="930"/>
      <c r="AY122" s="931"/>
      <c r="AZ122" s="922" t="s">
        <v>482</v>
      </c>
      <c r="BA122" s="923"/>
      <c r="BB122" s="923"/>
      <c r="BC122" s="923"/>
      <c r="BD122" s="923"/>
      <c r="BE122" s="923"/>
      <c r="BF122" s="923"/>
      <c r="BG122" s="923"/>
      <c r="BH122" s="923"/>
      <c r="BI122" s="923"/>
      <c r="BJ122" s="923"/>
      <c r="BK122" s="923"/>
      <c r="BL122" s="923"/>
      <c r="BM122" s="923"/>
      <c r="BN122" s="923"/>
      <c r="BO122" s="923"/>
      <c r="BP122" s="924"/>
      <c r="BQ122" s="925">
        <v>6403767</v>
      </c>
      <c r="BR122" s="888"/>
      <c r="BS122" s="888"/>
      <c r="BT122" s="888"/>
      <c r="BU122" s="888"/>
      <c r="BV122" s="888">
        <v>6251227</v>
      </c>
      <c r="BW122" s="888"/>
      <c r="BX122" s="888"/>
      <c r="BY122" s="888"/>
      <c r="BZ122" s="888"/>
      <c r="CA122" s="888">
        <v>6092603</v>
      </c>
      <c r="CB122" s="888"/>
      <c r="CC122" s="888"/>
      <c r="CD122" s="888"/>
      <c r="CE122" s="888"/>
      <c r="CF122" s="889">
        <v>184.6</v>
      </c>
      <c r="CG122" s="890"/>
      <c r="CH122" s="890"/>
      <c r="CI122" s="890"/>
      <c r="CJ122" s="890"/>
      <c r="CK122" s="912"/>
      <c r="CL122" s="898"/>
      <c r="CM122" s="898"/>
      <c r="CN122" s="898"/>
      <c r="CO122" s="899"/>
      <c r="CP122" s="878" t="s">
        <v>483</v>
      </c>
      <c r="CQ122" s="879"/>
      <c r="CR122" s="879"/>
      <c r="CS122" s="879"/>
      <c r="CT122" s="879"/>
      <c r="CU122" s="879"/>
      <c r="CV122" s="879"/>
      <c r="CW122" s="879"/>
      <c r="CX122" s="879"/>
      <c r="CY122" s="879"/>
      <c r="CZ122" s="879"/>
      <c r="DA122" s="879"/>
      <c r="DB122" s="879"/>
      <c r="DC122" s="879"/>
      <c r="DD122" s="879"/>
      <c r="DE122" s="879"/>
      <c r="DF122" s="880"/>
      <c r="DG122" s="856">
        <v>245299</v>
      </c>
      <c r="DH122" s="857"/>
      <c r="DI122" s="857"/>
      <c r="DJ122" s="857"/>
      <c r="DK122" s="857"/>
      <c r="DL122" s="857">
        <v>238046</v>
      </c>
      <c r="DM122" s="857"/>
      <c r="DN122" s="857"/>
      <c r="DO122" s="857"/>
      <c r="DP122" s="857"/>
      <c r="DQ122" s="857">
        <v>244611</v>
      </c>
      <c r="DR122" s="857"/>
      <c r="DS122" s="857"/>
      <c r="DT122" s="857"/>
      <c r="DU122" s="857"/>
      <c r="DV122" s="834">
        <v>7.4</v>
      </c>
      <c r="DW122" s="834"/>
      <c r="DX122" s="834"/>
      <c r="DY122" s="834"/>
      <c r="DZ122" s="835"/>
    </row>
    <row r="123" spans="1:130" s="246" customFormat="1" ht="26.25" customHeight="1">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237</v>
      </c>
      <c r="AB123" s="820"/>
      <c r="AC123" s="820"/>
      <c r="AD123" s="820"/>
      <c r="AE123" s="821"/>
      <c r="AF123" s="822" t="s">
        <v>237</v>
      </c>
      <c r="AG123" s="820"/>
      <c r="AH123" s="820"/>
      <c r="AI123" s="820"/>
      <c r="AJ123" s="821"/>
      <c r="AK123" s="822" t="s">
        <v>237</v>
      </c>
      <c r="AL123" s="820"/>
      <c r="AM123" s="820"/>
      <c r="AN123" s="820"/>
      <c r="AO123" s="821"/>
      <c r="AP123" s="867" t="s">
        <v>237</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484</v>
      </c>
      <c r="BP123" s="921"/>
      <c r="BQ123" s="875">
        <v>8595138</v>
      </c>
      <c r="BR123" s="876"/>
      <c r="BS123" s="876"/>
      <c r="BT123" s="876"/>
      <c r="BU123" s="876"/>
      <c r="BV123" s="876">
        <v>8718231</v>
      </c>
      <c r="BW123" s="876"/>
      <c r="BX123" s="876"/>
      <c r="BY123" s="876"/>
      <c r="BZ123" s="876"/>
      <c r="CA123" s="876">
        <v>8837844</v>
      </c>
      <c r="CB123" s="876"/>
      <c r="CC123" s="876"/>
      <c r="CD123" s="876"/>
      <c r="CE123" s="876"/>
      <c r="CF123" s="786"/>
      <c r="CG123" s="787"/>
      <c r="CH123" s="787"/>
      <c r="CI123" s="787"/>
      <c r="CJ123" s="877"/>
      <c r="CK123" s="912"/>
      <c r="CL123" s="898"/>
      <c r="CM123" s="898"/>
      <c r="CN123" s="898"/>
      <c r="CO123" s="899"/>
      <c r="CP123" s="878" t="s">
        <v>485</v>
      </c>
      <c r="CQ123" s="879"/>
      <c r="CR123" s="879"/>
      <c r="CS123" s="879"/>
      <c r="CT123" s="879"/>
      <c r="CU123" s="879"/>
      <c r="CV123" s="879"/>
      <c r="CW123" s="879"/>
      <c r="CX123" s="879"/>
      <c r="CY123" s="879"/>
      <c r="CZ123" s="879"/>
      <c r="DA123" s="879"/>
      <c r="DB123" s="879"/>
      <c r="DC123" s="879"/>
      <c r="DD123" s="879"/>
      <c r="DE123" s="879"/>
      <c r="DF123" s="880"/>
      <c r="DG123" s="819">
        <v>93302</v>
      </c>
      <c r="DH123" s="820"/>
      <c r="DI123" s="820"/>
      <c r="DJ123" s="820"/>
      <c r="DK123" s="821"/>
      <c r="DL123" s="822">
        <v>88882</v>
      </c>
      <c r="DM123" s="820"/>
      <c r="DN123" s="820"/>
      <c r="DO123" s="820"/>
      <c r="DP123" s="821"/>
      <c r="DQ123" s="822">
        <v>91659</v>
      </c>
      <c r="DR123" s="820"/>
      <c r="DS123" s="820"/>
      <c r="DT123" s="820"/>
      <c r="DU123" s="821"/>
      <c r="DV123" s="867">
        <v>2.8</v>
      </c>
      <c r="DW123" s="868"/>
      <c r="DX123" s="868"/>
      <c r="DY123" s="868"/>
      <c r="DZ123" s="869"/>
    </row>
    <row r="124" spans="1:130" s="246" customFormat="1" ht="26.25" customHeight="1" thickBot="1">
      <c r="A124" s="860"/>
      <c r="B124" s="861"/>
      <c r="C124" s="864" t="s">
        <v>469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486</v>
      </c>
      <c r="AB124" s="820"/>
      <c r="AC124" s="820"/>
      <c r="AD124" s="820"/>
      <c r="AE124" s="821"/>
      <c r="AF124" s="822" t="s">
        <v>486</v>
      </c>
      <c r="AG124" s="820"/>
      <c r="AH124" s="820"/>
      <c r="AI124" s="820"/>
      <c r="AJ124" s="821"/>
      <c r="AK124" s="822" t="s">
        <v>486</v>
      </c>
      <c r="AL124" s="820"/>
      <c r="AM124" s="820"/>
      <c r="AN124" s="820"/>
      <c r="AO124" s="821"/>
      <c r="AP124" s="867" t="s">
        <v>486</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117.4</v>
      </c>
      <c r="BR124" s="874"/>
      <c r="BS124" s="874"/>
      <c r="BT124" s="874"/>
      <c r="BU124" s="874"/>
      <c r="BV124" s="874">
        <v>106</v>
      </c>
      <c r="BW124" s="874"/>
      <c r="BX124" s="874"/>
      <c r="BY124" s="874"/>
      <c r="BZ124" s="874"/>
      <c r="CA124" s="874">
        <v>90.5</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t="s">
        <v>489</v>
      </c>
      <c r="DH124" s="803"/>
      <c r="DI124" s="803"/>
      <c r="DJ124" s="803"/>
      <c r="DK124" s="804"/>
      <c r="DL124" s="805" t="s">
        <v>468</v>
      </c>
      <c r="DM124" s="803"/>
      <c r="DN124" s="803"/>
      <c r="DO124" s="803"/>
      <c r="DP124" s="804"/>
      <c r="DQ124" s="805" t="s">
        <v>489</v>
      </c>
      <c r="DR124" s="803"/>
      <c r="DS124" s="803"/>
      <c r="DT124" s="803"/>
      <c r="DU124" s="804"/>
      <c r="DV124" s="891" t="s">
        <v>468</v>
      </c>
      <c r="DW124" s="892"/>
      <c r="DX124" s="892"/>
      <c r="DY124" s="892"/>
      <c r="DZ124" s="893"/>
    </row>
    <row r="125" spans="1:130" s="246" customFormat="1" ht="26.25" customHeight="1">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489</v>
      </c>
      <c r="AB125" s="820"/>
      <c r="AC125" s="820"/>
      <c r="AD125" s="820"/>
      <c r="AE125" s="821"/>
      <c r="AF125" s="822" t="s">
        <v>468</v>
      </c>
      <c r="AG125" s="820"/>
      <c r="AH125" s="820"/>
      <c r="AI125" s="820"/>
      <c r="AJ125" s="821"/>
      <c r="AK125" s="822" t="s">
        <v>489</v>
      </c>
      <c r="AL125" s="820"/>
      <c r="AM125" s="820"/>
      <c r="AN125" s="820"/>
      <c r="AO125" s="821"/>
      <c r="AP125" s="867" t="s">
        <v>468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489</v>
      </c>
      <c r="DH125" s="885"/>
      <c r="DI125" s="885"/>
      <c r="DJ125" s="885"/>
      <c r="DK125" s="885"/>
      <c r="DL125" s="885" t="s">
        <v>489</v>
      </c>
      <c r="DM125" s="885"/>
      <c r="DN125" s="885"/>
      <c r="DO125" s="885"/>
      <c r="DP125" s="885"/>
      <c r="DQ125" s="885" t="s">
        <v>489</v>
      </c>
      <c r="DR125" s="885"/>
      <c r="DS125" s="885"/>
      <c r="DT125" s="885"/>
      <c r="DU125" s="885"/>
      <c r="DV125" s="886" t="s">
        <v>489</v>
      </c>
      <c r="DW125" s="886"/>
      <c r="DX125" s="886"/>
      <c r="DY125" s="886"/>
      <c r="DZ125" s="887"/>
    </row>
    <row r="126" spans="1:130" s="246" customFormat="1" ht="26.25" customHeight="1" thickBot="1">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468</v>
      </c>
      <c r="AB126" s="820"/>
      <c r="AC126" s="820"/>
      <c r="AD126" s="820"/>
      <c r="AE126" s="821"/>
      <c r="AF126" s="822" t="s">
        <v>468</v>
      </c>
      <c r="AG126" s="820"/>
      <c r="AH126" s="820"/>
      <c r="AI126" s="820"/>
      <c r="AJ126" s="821"/>
      <c r="AK126" s="822" t="s">
        <v>489</v>
      </c>
      <c r="AL126" s="820"/>
      <c r="AM126" s="820"/>
      <c r="AN126" s="820"/>
      <c r="AO126" s="821"/>
      <c r="AP126" s="867" t="s">
        <v>468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492</v>
      </c>
      <c r="CQ126" s="790"/>
      <c r="CR126" s="790"/>
      <c r="CS126" s="790"/>
      <c r="CT126" s="790"/>
      <c r="CU126" s="790"/>
      <c r="CV126" s="790"/>
      <c r="CW126" s="790"/>
      <c r="CX126" s="790"/>
      <c r="CY126" s="790"/>
      <c r="CZ126" s="790"/>
      <c r="DA126" s="790"/>
      <c r="DB126" s="790"/>
      <c r="DC126" s="790"/>
      <c r="DD126" s="790"/>
      <c r="DE126" s="790"/>
      <c r="DF126" s="791"/>
      <c r="DG126" s="856" t="s">
        <v>468</v>
      </c>
      <c r="DH126" s="857"/>
      <c r="DI126" s="857"/>
      <c r="DJ126" s="857"/>
      <c r="DK126" s="857"/>
      <c r="DL126" s="857" t="s">
        <v>489</v>
      </c>
      <c r="DM126" s="857"/>
      <c r="DN126" s="857"/>
      <c r="DO126" s="857"/>
      <c r="DP126" s="857"/>
      <c r="DQ126" s="857" t="s">
        <v>489</v>
      </c>
      <c r="DR126" s="857"/>
      <c r="DS126" s="857"/>
      <c r="DT126" s="857"/>
      <c r="DU126" s="857"/>
      <c r="DV126" s="834" t="s">
        <v>489</v>
      </c>
      <c r="DW126" s="834"/>
      <c r="DX126" s="834"/>
      <c r="DY126" s="834"/>
      <c r="DZ126" s="835"/>
    </row>
    <row r="127" spans="1:130" s="246" customFormat="1" ht="26.25" customHeight="1">
      <c r="A127" s="862"/>
      <c r="B127" s="863"/>
      <c r="C127" s="881" t="s">
        <v>493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489</v>
      </c>
      <c r="AB127" s="820"/>
      <c r="AC127" s="820"/>
      <c r="AD127" s="820"/>
      <c r="AE127" s="821"/>
      <c r="AF127" s="822" t="s">
        <v>489</v>
      </c>
      <c r="AG127" s="820"/>
      <c r="AH127" s="820"/>
      <c r="AI127" s="820"/>
      <c r="AJ127" s="821"/>
      <c r="AK127" s="822" t="s">
        <v>489</v>
      </c>
      <c r="AL127" s="820"/>
      <c r="AM127" s="820"/>
      <c r="AN127" s="820"/>
      <c r="AO127" s="821"/>
      <c r="AP127" s="867" t="s">
        <v>489</v>
      </c>
      <c r="AQ127" s="868"/>
      <c r="AR127" s="868"/>
      <c r="AS127" s="868"/>
      <c r="AT127" s="869"/>
      <c r="AU127" s="282"/>
      <c r="AV127" s="282"/>
      <c r="AW127" s="282"/>
      <c r="AX127" s="884" t="s">
        <v>494</v>
      </c>
      <c r="AY127" s="852"/>
      <c r="AZ127" s="852"/>
      <c r="BA127" s="852"/>
      <c r="BB127" s="852"/>
      <c r="BC127" s="852"/>
      <c r="BD127" s="852"/>
      <c r="BE127" s="853"/>
      <c r="BF127" s="851" t="s">
        <v>495</v>
      </c>
      <c r="BG127" s="852"/>
      <c r="BH127" s="852"/>
      <c r="BI127" s="852"/>
      <c r="BJ127" s="852"/>
      <c r="BK127" s="852"/>
      <c r="BL127" s="853"/>
      <c r="BM127" s="851" t="s">
        <v>496</v>
      </c>
      <c r="BN127" s="852"/>
      <c r="BO127" s="852"/>
      <c r="BP127" s="852"/>
      <c r="BQ127" s="852"/>
      <c r="BR127" s="852"/>
      <c r="BS127" s="853"/>
      <c r="BT127" s="851" t="s">
        <v>497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498</v>
      </c>
      <c r="CQ127" s="790"/>
      <c r="CR127" s="790"/>
      <c r="CS127" s="790"/>
      <c r="CT127" s="790"/>
      <c r="CU127" s="790"/>
      <c r="CV127" s="790"/>
      <c r="CW127" s="790"/>
      <c r="CX127" s="790"/>
      <c r="CY127" s="790"/>
      <c r="CZ127" s="790"/>
      <c r="DA127" s="790"/>
      <c r="DB127" s="790"/>
      <c r="DC127" s="790"/>
      <c r="DD127" s="790"/>
      <c r="DE127" s="790"/>
      <c r="DF127" s="791"/>
      <c r="DG127" s="856" t="s">
        <v>489</v>
      </c>
      <c r="DH127" s="857"/>
      <c r="DI127" s="857"/>
      <c r="DJ127" s="857"/>
      <c r="DK127" s="857"/>
      <c r="DL127" s="857" t="s">
        <v>489</v>
      </c>
      <c r="DM127" s="857"/>
      <c r="DN127" s="857"/>
      <c r="DO127" s="857"/>
      <c r="DP127" s="857"/>
      <c r="DQ127" s="857" t="s">
        <v>489</v>
      </c>
      <c r="DR127" s="857"/>
      <c r="DS127" s="857"/>
      <c r="DT127" s="857"/>
      <c r="DU127" s="857"/>
      <c r="DV127" s="834" t="s">
        <v>489</v>
      </c>
      <c r="DW127" s="834"/>
      <c r="DX127" s="834"/>
      <c r="DY127" s="834"/>
      <c r="DZ127" s="835"/>
    </row>
    <row r="128" spans="1:130" s="246" customFormat="1" ht="26.25" customHeight="1" thickBot="1">
      <c r="A128" s="836" t="s">
        <v>499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500</v>
      </c>
      <c r="X128" s="838"/>
      <c r="Y128" s="838"/>
      <c r="Z128" s="839"/>
      <c r="AA128" s="840">
        <v>68415</v>
      </c>
      <c r="AB128" s="841"/>
      <c r="AC128" s="841"/>
      <c r="AD128" s="841"/>
      <c r="AE128" s="842"/>
      <c r="AF128" s="843">
        <v>193978</v>
      </c>
      <c r="AG128" s="841"/>
      <c r="AH128" s="841"/>
      <c r="AI128" s="841"/>
      <c r="AJ128" s="842"/>
      <c r="AK128" s="843">
        <v>249156</v>
      </c>
      <c r="AL128" s="841"/>
      <c r="AM128" s="841"/>
      <c r="AN128" s="841"/>
      <c r="AO128" s="842"/>
      <c r="AP128" s="844"/>
      <c r="AQ128" s="845"/>
      <c r="AR128" s="845"/>
      <c r="AS128" s="845"/>
      <c r="AT128" s="846"/>
      <c r="AU128" s="282"/>
      <c r="AV128" s="282"/>
      <c r="AW128" s="282"/>
      <c r="AX128" s="847" t="s">
        <v>501</v>
      </c>
      <c r="AY128" s="848"/>
      <c r="AZ128" s="848"/>
      <c r="BA128" s="848"/>
      <c r="BB128" s="848"/>
      <c r="BC128" s="848"/>
      <c r="BD128" s="848"/>
      <c r="BE128" s="849"/>
      <c r="BF128" s="826" t="s">
        <v>486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502</v>
      </c>
      <c r="CQ128" s="768"/>
      <c r="CR128" s="768"/>
      <c r="CS128" s="768"/>
      <c r="CT128" s="768"/>
      <c r="CU128" s="768"/>
      <c r="CV128" s="768"/>
      <c r="CW128" s="768"/>
      <c r="CX128" s="768"/>
      <c r="CY128" s="768"/>
      <c r="CZ128" s="768"/>
      <c r="DA128" s="768"/>
      <c r="DB128" s="768"/>
      <c r="DC128" s="768"/>
      <c r="DD128" s="768"/>
      <c r="DE128" s="768"/>
      <c r="DF128" s="769"/>
      <c r="DG128" s="830">
        <v>1671</v>
      </c>
      <c r="DH128" s="831"/>
      <c r="DI128" s="831"/>
      <c r="DJ128" s="831"/>
      <c r="DK128" s="831"/>
      <c r="DL128" s="831">
        <v>1279</v>
      </c>
      <c r="DM128" s="831"/>
      <c r="DN128" s="831"/>
      <c r="DO128" s="831"/>
      <c r="DP128" s="831"/>
      <c r="DQ128" s="831">
        <v>2658</v>
      </c>
      <c r="DR128" s="831"/>
      <c r="DS128" s="831"/>
      <c r="DT128" s="831"/>
      <c r="DU128" s="831"/>
      <c r="DV128" s="832">
        <v>0.1</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503</v>
      </c>
      <c r="X129" s="817"/>
      <c r="Y129" s="817"/>
      <c r="Z129" s="818"/>
      <c r="AA129" s="819">
        <v>3862444</v>
      </c>
      <c r="AB129" s="820"/>
      <c r="AC129" s="820"/>
      <c r="AD129" s="820"/>
      <c r="AE129" s="821"/>
      <c r="AF129" s="822">
        <v>3882990</v>
      </c>
      <c r="AG129" s="820"/>
      <c r="AH129" s="820"/>
      <c r="AI129" s="820"/>
      <c r="AJ129" s="821"/>
      <c r="AK129" s="822">
        <v>3838301</v>
      </c>
      <c r="AL129" s="820"/>
      <c r="AM129" s="820"/>
      <c r="AN129" s="820"/>
      <c r="AO129" s="821"/>
      <c r="AP129" s="823"/>
      <c r="AQ129" s="824"/>
      <c r="AR129" s="824"/>
      <c r="AS129" s="824"/>
      <c r="AT129" s="825"/>
      <c r="AU129" s="284"/>
      <c r="AV129" s="284"/>
      <c r="AW129" s="284"/>
      <c r="AX129" s="789" t="s">
        <v>504</v>
      </c>
      <c r="AY129" s="790"/>
      <c r="AZ129" s="790"/>
      <c r="BA129" s="790"/>
      <c r="BB129" s="790"/>
      <c r="BC129" s="790"/>
      <c r="BD129" s="790"/>
      <c r="BE129" s="791"/>
      <c r="BF129" s="809" t="s">
        <v>505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507</v>
      </c>
      <c r="X130" s="817"/>
      <c r="Y130" s="817"/>
      <c r="Z130" s="818"/>
      <c r="AA130" s="819">
        <v>559713</v>
      </c>
      <c r="AB130" s="820"/>
      <c r="AC130" s="820"/>
      <c r="AD130" s="820"/>
      <c r="AE130" s="821"/>
      <c r="AF130" s="822">
        <v>545462</v>
      </c>
      <c r="AG130" s="820"/>
      <c r="AH130" s="820"/>
      <c r="AI130" s="820"/>
      <c r="AJ130" s="821"/>
      <c r="AK130" s="822">
        <v>537676</v>
      </c>
      <c r="AL130" s="820"/>
      <c r="AM130" s="820"/>
      <c r="AN130" s="820"/>
      <c r="AO130" s="821"/>
      <c r="AP130" s="823"/>
      <c r="AQ130" s="824"/>
      <c r="AR130" s="824"/>
      <c r="AS130" s="824"/>
      <c r="AT130" s="825"/>
      <c r="AU130" s="284"/>
      <c r="AV130" s="284"/>
      <c r="AW130" s="284"/>
      <c r="AX130" s="789" t="s">
        <v>508</v>
      </c>
      <c r="AY130" s="790"/>
      <c r="AZ130" s="790"/>
      <c r="BA130" s="790"/>
      <c r="BB130" s="790"/>
      <c r="BC130" s="790"/>
      <c r="BD130" s="790"/>
      <c r="BE130" s="791"/>
      <c r="BF130" s="792">
        <v>9.1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509</v>
      </c>
      <c r="X131" s="800"/>
      <c r="Y131" s="800"/>
      <c r="Z131" s="801"/>
      <c r="AA131" s="802">
        <v>3302731</v>
      </c>
      <c r="AB131" s="803"/>
      <c r="AC131" s="803"/>
      <c r="AD131" s="803"/>
      <c r="AE131" s="804"/>
      <c r="AF131" s="805">
        <v>3337528</v>
      </c>
      <c r="AG131" s="803"/>
      <c r="AH131" s="803"/>
      <c r="AI131" s="803"/>
      <c r="AJ131" s="804"/>
      <c r="AK131" s="805">
        <v>3300625</v>
      </c>
      <c r="AL131" s="803"/>
      <c r="AM131" s="803"/>
      <c r="AN131" s="803"/>
      <c r="AO131" s="804"/>
      <c r="AP131" s="806"/>
      <c r="AQ131" s="807"/>
      <c r="AR131" s="807"/>
      <c r="AS131" s="807"/>
      <c r="AT131" s="808"/>
      <c r="AU131" s="284"/>
      <c r="AV131" s="284"/>
      <c r="AW131" s="284"/>
      <c r="AX131" s="767" t="s">
        <v>510</v>
      </c>
      <c r="AY131" s="768"/>
      <c r="AZ131" s="768"/>
      <c r="BA131" s="768"/>
      <c r="BB131" s="768"/>
      <c r="BC131" s="768"/>
      <c r="BD131" s="768"/>
      <c r="BE131" s="769"/>
      <c r="BF131" s="770">
        <v>90.5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512</v>
      </c>
      <c r="W132" s="780"/>
      <c r="X132" s="780"/>
      <c r="Y132" s="780"/>
      <c r="Z132" s="781"/>
      <c r="AA132" s="782">
        <v>9.2336009200000007</v>
      </c>
      <c r="AB132" s="783"/>
      <c r="AC132" s="783"/>
      <c r="AD132" s="783"/>
      <c r="AE132" s="784"/>
      <c r="AF132" s="785">
        <v>9.367651747</v>
      </c>
      <c r="AG132" s="783"/>
      <c r="AH132" s="783"/>
      <c r="AI132" s="783"/>
      <c r="AJ132" s="784"/>
      <c r="AK132" s="785">
        <v>8.7070479079999998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513</v>
      </c>
      <c r="W133" s="759"/>
      <c r="X133" s="759"/>
      <c r="Y133" s="759"/>
      <c r="Z133" s="760"/>
      <c r="AA133" s="761">
        <v>9.8000000000000007</v>
      </c>
      <c r="AB133" s="762"/>
      <c r="AC133" s="762"/>
      <c r="AD133" s="762"/>
      <c r="AE133" s="763"/>
      <c r="AF133" s="761">
        <v>9.3000000000000007</v>
      </c>
      <c r="AG133" s="762"/>
      <c r="AH133" s="762"/>
      <c r="AI133" s="762"/>
      <c r="AJ133" s="763"/>
      <c r="AK133" s="761">
        <v>9.1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VUeFf1ukoOw3GSxSos6FSizyCz/db98DJ8NRumxC5HKsaHd92w27QngeCmNOQVm9vl4DRmG+CGEMbrfsA6ZCA==" saltValue="Qaw1jYt5UUWXTLVj1Qb0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Zul/zanoTPEVYynG1O/dHQiIVQ3YsX41YZgzY5CZIx7XrBQ+1zehJpSb3Aa8S3elic16cz5tOIqq5DpEtYuZw==" saltValue="cH26Lqo3pWcGWaEcJb62t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QPiuV0zaqQ1CKc8ZW2LUT8EKTIlpiaZLWmfAlkEjdgpTw3sNbSz22IRSXaL/SA4JVvpJi8MPoTpIYL8rd0qIw==" saltValue="wTImN9Fxp21oXjx+jCiYK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517</v>
      </c>
      <c r="AP7" s="303"/>
      <c r="AQ7" s="304" t="s">
        <v>518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519</v>
      </c>
      <c r="AQ8" s="310" t="s">
        <v>520</v>
      </c>
      <c r="AR8" s="311" t="s">
        <v>521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522</v>
      </c>
      <c r="AL9" s="1189"/>
      <c r="AM9" s="1189"/>
      <c r="AN9" s="1190"/>
      <c r="AO9" s="312">
        <v>1373471</v>
      </c>
      <c r="AP9" s="312">
        <v>143384</v>
      </c>
      <c r="AQ9" s="313">
        <v>116834</v>
      </c>
      <c r="AR9" s="314">
        <v>22.7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523</v>
      </c>
      <c r="AL10" s="1189"/>
      <c r="AM10" s="1189"/>
      <c r="AN10" s="1190"/>
      <c r="AO10" s="315">
        <v>146719</v>
      </c>
      <c r="AP10" s="315">
        <v>15317</v>
      </c>
      <c r="AQ10" s="316">
        <v>12766</v>
      </c>
      <c r="AR10" s="317">
        <v>20</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524</v>
      </c>
      <c r="AL11" s="1189"/>
      <c r="AM11" s="1189"/>
      <c r="AN11" s="1190"/>
      <c r="AO11" s="315">
        <v>195451</v>
      </c>
      <c r="AP11" s="315">
        <v>20404</v>
      </c>
      <c r="AQ11" s="316">
        <v>19336</v>
      </c>
      <c r="AR11" s="317">
        <v>5.5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525</v>
      </c>
      <c r="AL12" s="1189"/>
      <c r="AM12" s="1189"/>
      <c r="AN12" s="1190"/>
      <c r="AO12" s="315">
        <v>52034</v>
      </c>
      <c r="AP12" s="315">
        <v>5432</v>
      </c>
      <c r="AQ12" s="316">
        <v>1049</v>
      </c>
      <c r="AR12" s="317">
        <v>417.8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526</v>
      </c>
      <c r="AL13" s="1189"/>
      <c r="AM13" s="1189"/>
      <c r="AN13" s="1190"/>
      <c r="AO13" s="315" t="s">
        <v>527</v>
      </c>
      <c r="AP13" s="315" t="s">
        <v>527</v>
      </c>
      <c r="AQ13" s="316" t="s">
        <v>527</v>
      </c>
      <c r="AR13" s="317" t="s">
        <v>527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528</v>
      </c>
      <c r="AL14" s="1189"/>
      <c r="AM14" s="1189"/>
      <c r="AN14" s="1190"/>
      <c r="AO14" s="315">
        <v>33716</v>
      </c>
      <c r="AP14" s="315">
        <v>3520</v>
      </c>
      <c r="AQ14" s="316">
        <v>5063</v>
      </c>
      <c r="AR14" s="317">
        <v>-30.5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529</v>
      </c>
      <c r="AL15" s="1189"/>
      <c r="AM15" s="1189"/>
      <c r="AN15" s="1190"/>
      <c r="AO15" s="315">
        <v>29028</v>
      </c>
      <c r="AP15" s="315">
        <v>3030</v>
      </c>
      <c r="AQ15" s="316">
        <v>3168</v>
      </c>
      <c r="AR15" s="317">
        <v>-4.4000000000000004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530</v>
      </c>
      <c r="AL16" s="1192"/>
      <c r="AM16" s="1192"/>
      <c r="AN16" s="1193"/>
      <c r="AO16" s="315">
        <v>-119514</v>
      </c>
      <c r="AP16" s="315">
        <v>-12477</v>
      </c>
      <c r="AQ16" s="316">
        <v>-11723</v>
      </c>
      <c r="AR16" s="317">
        <v>6.4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1710905</v>
      </c>
      <c r="AP17" s="315">
        <v>178610</v>
      </c>
      <c r="AQ17" s="316">
        <v>146494</v>
      </c>
      <c r="AR17" s="317">
        <v>21.9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535</v>
      </c>
      <c r="AL21" s="1186"/>
      <c r="AM21" s="1186"/>
      <c r="AN21" s="1187"/>
      <c r="AO21" s="327">
        <v>18.37</v>
      </c>
      <c r="AP21" s="328">
        <v>13.76</v>
      </c>
      <c r="AQ21" s="329">
        <v>4.6100000000000003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536</v>
      </c>
      <c r="AL22" s="1186"/>
      <c r="AM22" s="1186"/>
      <c r="AN22" s="1187"/>
      <c r="AO22" s="332">
        <v>94.1</v>
      </c>
      <c r="AP22" s="333">
        <v>94.9</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517</v>
      </c>
      <c r="AP30" s="303"/>
      <c r="AQ30" s="304" t="s">
        <v>518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519</v>
      </c>
      <c r="AQ31" s="310" t="s">
        <v>520</v>
      </c>
      <c r="AR31" s="311" t="s">
        <v>521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540</v>
      </c>
      <c r="AL32" s="1177"/>
      <c r="AM32" s="1177"/>
      <c r="AN32" s="1178"/>
      <c r="AO32" s="342">
        <v>625240</v>
      </c>
      <c r="AP32" s="342">
        <v>65272</v>
      </c>
      <c r="AQ32" s="343">
        <v>73591</v>
      </c>
      <c r="AR32" s="344">
        <v>-11.3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541</v>
      </c>
      <c r="AL33" s="1177"/>
      <c r="AM33" s="1177"/>
      <c r="AN33" s="1178"/>
      <c r="AO33" s="342" t="s">
        <v>527</v>
      </c>
      <c r="AP33" s="342" t="s">
        <v>527</v>
      </c>
      <c r="AQ33" s="343" t="s">
        <v>527</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542</v>
      </c>
      <c r="AL34" s="1177"/>
      <c r="AM34" s="1177"/>
      <c r="AN34" s="1178"/>
      <c r="AO34" s="342">
        <v>410</v>
      </c>
      <c r="AP34" s="342">
        <v>43</v>
      </c>
      <c r="AQ34" s="343">
        <v>1</v>
      </c>
      <c r="AR34" s="344">
        <v>4200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543</v>
      </c>
      <c r="AL35" s="1177"/>
      <c r="AM35" s="1177"/>
      <c r="AN35" s="1178"/>
      <c r="AO35" s="342">
        <v>337122</v>
      </c>
      <c r="AP35" s="342">
        <v>35194</v>
      </c>
      <c r="AQ35" s="343">
        <v>19214</v>
      </c>
      <c r="AR35" s="344">
        <v>83.2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544</v>
      </c>
      <c r="AL36" s="1177"/>
      <c r="AM36" s="1177"/>
      <c r="AN36" s="1178"/>
      <c r="AO36" s="342">
        <v>111380</v>
      </c>
      <c r="AP36" s="342">
        <v>11628</v>
      </c>
      <c r="AQ36" s="343">
        <v>5293</v>
      </c>
      <c r="AR36" s="344">
        <v>119.7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545</v>
      </c>
      <c r="AL37" s="1177"/>
      <c r="AM37" s="1177"/>
      <c r="AN37" s="1178"/>
      <c r="AO37" s="342" t="s">
        <v>527</v>
      </c>
      <c r="AP37" s="342" t="s">
        <v>527</v>
      </c>
      <c r="AQ37" s="343">
        <v>1256</v>
      </c>
      <c r="AR37" s="344" t="s">
        <v>527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546</v>
      </c>
      <c r="AL38" s="1180"/>
      <c r="AM38" s="1180"/>
      <c r="AN38" s="1181"/>
      <c r="AO38" s="345">
        <v>67</v>
      </c>
      <c r="AP38" s="345">
        <v>7</v>
      </c>
      <c r="AQ38" s="346">
        <v>9</v>
      </c>
      <c r="AR38" s="334">
        <v>-22.2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547</v>
      </c>
      <c r="AL39" s="1180"/>
      <c r="AM39" s="1180"/>
      <c r="AN39" s="1181"/>
      <c r="AO39" s="342">
        <v>-249156</v>
      </c>
      <c r="AP39" s="342">
        <v>-26011</v>
      </c>
      <c r="AQ39" s="343">
        <v>-3572</v>
      </c>
      <c r="AR39" s="344">
        <v>628.20000000000005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548</v>
      </c>
      <c r="AL40" s="1177"/>
      <c r="AM40" s="1177"/>
      <c r="AN40" s="1178"/>
      <c r="AO40" s="342">
        <v>-537676</v>
      </c>
      <c r="AP40" s="342">
        <v>-56131</v>
      </c>
      <c r="AQ40" s="343">
        <v>-65248</v>
      </c>
      <c r="AR40" s="344">
        <v>-14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287387</v>
      </c>
      <c r="AP41" s="342">
        <v>30002</v>
      </c>
      <c r="AQ41" s="343">
        <v>30545</v>
      </c>
      <c r="AR41" s="344">
        <v>-1.8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517</v>
      </c>
      <c r="AN49" s="1171" t="s">
        <v>552</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553</v>
      </c>
      <c r="AO50" s="359" t="s">
        <v>554</v>
      </c>
      <c r="AP50" s="360" t="s">
        <v>555</v>
      </c>
      <c r="AQ50" s="361" t="s">
        <v>556</v>
      </c>
      <c r="AR50" s="362" t="s">
        <v>557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1222846</v>
      </c>
      <c r="AN51" s="364">
        <v>121170</v>
      </c>
      <c r="AO51" s="365">
        <v>-33.5</v>
      </c>
      <c r="AP51" s="366">
        <v>91837</v>
      </c>
      <c r="AQ51" s="367">
        <v>11</v>
      </c>
      <c r="AR51" s="368">
        <v>-44.5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842117</v>
      </c>
      <c r="AN52" s="372">
        <v>83444</v>
      </c>
      <c r="AO52" s="373">
        <v>-25.5</v>
      </c>
      <c r="AP52" s="374">
        <v>54439</v>
      </c>
      <c r="AQ52" s="375">
        <v>21.7</v>
      </c>
      <c r="AR52" s="376">
        <v>-47.2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2687765</v>
      </c>
      <c r="AN53" s="364">
        <v>267973</v>
      </c>
      <c r="AO53" s="365">
        <v>121.2</v>
      </c>
      <c r="AP53" s="366">
        <v>109920</v>
      </c>
      <c r="AQ53" s="367">
        <v>19.7</v>
      </c>
      <c r="AR53" s="368">
        <v>101.5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2151312</v>
      </c>
      <c r="AN54" s="372">
        <v>214488</v>
      </c>
      <c r="AO54" s="373">
        <v>157</v>
      </c>
      <c r="AP54" s="374">
        <v>62739</v>
      </c>
      <c r="AQ54" s="375">
        <v>15.2</v>
      </c>
      <c r="AR54" s="376">
        <v>141.80000000000001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3705026</v>
      </c>
      <c r="AN55" s="364">
        <v>375497</v>
      </c>
      <c r="AO55" s="365">
        <v>40.1</v>
      </c>
      <c r="AP55" s="366">
        <v>119882</v>
      </c>
      <c r="AQ55" s="367">
        <v>9.1</v>
      </c>
      <c r="AR55" s="368">
        <v>31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2272182</v>
      </c>
      <c r="AN56" s="372">
        <v>230281</v>
      </c>
      <c r="AO56" s="373">
        <v>7.4</v>
      </c>
      <c r="AP56" s="374">
        <v>66481</v>
      </c>
      <c r="AQ56" s="375">
        <v>6</v>
      </c>
      <c r="AR56" s="376">
        <v>1.4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2248943</v>
      </c>
      <c r="AN57" s="364">
        <v>231611</v>
      </c>
      <c r="AO57" s="365">
        <v>-38.299999999999997</v>
      </c>
      <c r="AP57" s="366">
        <v>116162</v>
      </c>
      <c r="AQ57" s="367">
        <v>-3.1</v>
      </c>
      <c r="AR57" s="368">
        <v>-35.200000000000003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1281473</v>
      </c>
      <c r="AN58" s="372">
        <v>131975</v>
      </c>
      <c r="AO58" s="373">
        <v>-42.7</v>
      </c>
      <c r="AP58" s="374">
        <v>61562</v>
      </c>
      <c r="AQ58" s="375">
        <v>-7.4</v>
      </c>
      <c r="AR58" s="376">
        <v>-35.299999999999997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1588220</v>
      </c>
      <c r="AN59" s="364">
        <v>165802</v>
      </c>
      <c r="AO59" s="365">
        <v>-28.4</v>
      </c>
      <c r="AP59" s="366">
        <v>121449</v>
      </c>
      <c r="AQ59" s="367">
        <v>4.5999999999999996</v>
      </c>
      <c r="AR59" s="368">
        <v>-33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914768</v>
      </c>
      <c r="AN60" s="372">
        <v>95497</v>
      </c>
      <c r="AO60" s="373">
        <v>-27.6</v>
      </c>
      <c r="AP60" s="374">
        <v>62922</v>
      </c>
      <c r="AQ60" s="375">
        <v>2.2000000000000002</v>
      </c>
      <c r="AR60" s="376">
        <v>-29.8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2290560</v>
      </c>
      <c r="AN61" s="379">
        <v>232411</v>
      </c>
      <c r="AO61" s="380">
        <v>12.2</v>
      </c>
      <c r="AP61" s="381">
        <v>111850</v>
      </c>
      <c r="AQ61" s="382">
        <v>8.3000000000000007</v>
      </c>
      <c r="AR61" s="368">
        <v>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1492370</v>
      </c>
      <c r="AN62" s="372">
        <v>151137</v>
      </c>
      <c r="AO62" s="373">
        <v>13.7</v>
      </c>
      <c r="AP62" s="374">
        <v>61629</v>
      </c>
      <c r="AQ62" s="375">
        <v>7.5</v>
      </c>
      <c r="AR62" s="376">
        <v>6.2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5BsQ0surBvjSFG+h0/qYSW5+PZlcc3nHyUlK8Yz6/hA20K2TwWONGVzyRaxcDipRrx7NODgqVA8MLTDmv7LrlQ==" saltValue="mwgabZLIRfJyZ0OMoJU9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kX+oJECqQe+cwx02IZofhneSalFhISrr2deNjj08UTJxRA+UxuNmWDxPMOFK+Xb03gU78mKT3zS8j0XpA5rCw==" saltValue="lIn6xfYFYLLK16e/NFjZ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DnIb3/Vl2zdpdj1XAUO4Da4CoQ8XohkR+D6d/dQpLTeGKe3C7Rak9tTLwU+a3Pq2cpz+KBhAjFkWVq8dy5hog==" saltValue="HWbhdzvfgmsPfVTowmwy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94" t="s">
        <v>3</v>
      </c>
      <c r="D47" s="1194"/>
      <c r="E47" s="1195"/>
      <c r="F47" s="11">
        <v>14.23</v>
      </c>
      <c r="G47" s="12">
        <v>13.8</v>
      </c>
      <c r="H47" s="12">
        <v>18.809999999999999</v>
      </c>
      <c r="I47" s="12">
        <v>23.88</v>
      </c>
      <c r="J47" s="13">
        <v>30.23</v>
      </c>
    </row>
    <row r="48" spans="2:10" ht="57.75" customHeight="1">
      <c r="B48" s="14"/>
      <c r="C48" s="1196" t="s">
        <v>4</v>
      </c>
      <c r="D48" s="1196"/>
      <c r="E48" s="1197"/>
      <c r="F48" s="15">
        <v>9.19</v>
      </c>
      <c r="G48" s="16">
        <v>10.39</v>
      </c>
      <c r="H48" s="16">
        <v>10.39</v>
      </c>
      <c r="I48" s="16">
        <v>13.57</v>
      </c>
      <c r="J48" s="17">
        <v>13.61</v>
      </c>
    </row>
    <row r="49" spans="2:10" ht="57.75" customHeight="1" thickBot="1">
      <c r="B49" s="18"/>
      <c r="C49" s="1198" t="s">
        <v>5</v>
      </c>
      <c r="D49" s="1198"/>
      <c r="E49" s="1199"/>
      <c r="F49" s="19">
        <v>2.68</v>
      </c>
      <c r="G49" s="20">
        <v>1.49</v>
      </c>
      <c r="H49" s="20">
        <v>5.26</v>
      </c>
      <c r="I49" s="20">
        <v>8.4</v>
      </c>
      <c r="J49" s="21">
        <v>5.95</v>
      </c>
    </row>
    <row r="50" spans="2:10" ht="13.5" customHeight="1"/>
    <row r="51" spans="2:10" ht="13.5" hidden="1" customHeight="1"/>
    <row r="52" spans="2:10" ht="13.5" hidden="1" customHeight="1"/>
    <row r="53" spans="2:10" ht="13.5" hidden="1" customHeight="1"/>
  </sheetData>
  <sheetProtection algorithmName="SHA-512" hashValue="2rWFa+sl5HQGeWFOQlcVF0Wy2+bpJw2N0qLeZ9BsLJbAKoXSneE6VLV76ekpqhiqNT0sU45sQ1PzPVJA+cmiZw==" saltValue="ekXSBFG4xPkvYrKq5HIu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2020-03-10T15:23:18Z</cp:lastPrinted>
  <dcterms:created xsi:type="dcterms:W3CDTF">2020-02-10T03:46:01Z</dcterms:created>
  <dcterms:modified xsi:type="dcterms:W3CDTF">2020-03-10T15:25:49Z</dcterms:modified>
</cp:coreProperties>
</file>