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fukuipref-my.sharepoint.com/personal/shimachi-kyodo_pref_fukui_lg_jp/Documents/財政グループ/11_財政状況資料集/R1財政状況資料集/04_2回目/03_市町から/"/>
    </mc:Choice>
  </mc:AlternateContent>
  <xr:revisionPtr revIDLastSave="4" documentId="11_842386B42E0A6E3C150FCE59D6E0AEBD8E2BF76C" xr6:coauthVersionLast="46" xr6:coauthVersionMax="46" xr10:uidLastSave="{2DF9C96F-ECED-4BE3-8B18-C0CB805BFA9A}"/>
  <bookViews>
    <workbookView xWindow="-110" yWindow="-110" windowWidth="18020" windowHeight="110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B102" i="12" l="1"/>
  <c r="DG102" i="12"/>
  <c r="DL102" i="12"/>
  <c r="DQ102" i="12"/>
  <c r="CW102" i="12"/>
  <c r="CR102" i="12"/>
  <c r="AU88" i="12"/>
  <c r="AP88" i="12"/>
  <c r="AF88" i="12"/>
  <c r="AU63" i="12"/>
  <c r="AP63" i="12"/>
  <c r="BG38" i="10" l="1"/>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C37" i="10"/>
  <c r="CO36" i="10"/>
  <c r="AM36" i="10"/>
  <c r="C36" i="10"/>
  <c r="CO35" i="10"/>
  <c r="AM35" i="10"/>
  <c r="C35" i="10"/>
  <c r="U34" i="10"/>
  <c r="C34" i="10"/>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E37" i="10" s="1"/>
  <c r="BE38" i="10" s="1"/>
  <c r="BW34" i="10" l="1"/>
  <c r="BW35" i="10" s="1"/>
  <c r="BW36" i="10" s="1"/>
  <c r="BW37" i="10" s="1"/>
  <c r="BW38" i="10" s="1"/>
  <c r="BW39" i="10" s="1"/>
  <c r="BW40" i="10" s="1"/>
  <c r="BW41" i="10" s="1"/>
  <c r="BW42" i="10" s="1"/>
  <c r="CO34" i="10" s="1"/>
</calcChain>
</file>

<file path=xl/sharedStrings.xml><?xml version="1.0" encoding="utf-8"?>
<sst xmlns="http://schemas.openxmlformats.org/spreadsheetml/2006/main" count="1108" uniqueCount="624">
  <si>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</si>
  <si>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</si>
  <si>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</si>
  <si>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</si>
  <si>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</si>
  <si>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</si>
  <si>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</si>
  <si>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</si>
  <si>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</si>
  <si>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</si>
  <si>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</si>
  <si>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</si>
  <si>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</si>
  <si>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</si>
  <si>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</si>
  <si>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</si>
  <si>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</si>
  <si>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</si>
  <si>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</si>
  <si>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</si>
  <si>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</si>
  <si>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</si>
  <si>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</si>
  <si>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</si>
  <si>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</si>
  <si>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</si>
  <si>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</si>
  <si>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</si>
  <si>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</si>
  <si>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</si>
  <si>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</si>
  <si>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</si>
  <si>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</si>
  <si>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</si>
  <si>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</si>
  <si>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</si>
  <si>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</si>
  <si>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</si>
  <si>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</si>
  <si>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</si>
  <si>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</si>
  <si>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</si>
  <si>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</si>
  <si>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</si>
  <si>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</si>
  <si>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</si>
  <si>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</si>
  <si>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</si>
  <si>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</si>
  <si>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</si>
  <si>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</si>
  <si>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</si>
  <si>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</si>
  <si>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</si>
  <si>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</si>
  <si>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</si>
  <si>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</si>
  <si>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</si>
  <si>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</si>
  <si>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</si>
  <si>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</si>
  <si>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</si>
  <si>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</si>
  <si>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</si>
  <si>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</si>
  <si>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</si>
  <si>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</si>
  <si>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</si>
  <si>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</si>
  <si>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</si>
  <si>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</si>
  <si>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</si>
  <si>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</si>
  <si>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</si>
  <si>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</si>
  <si>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</si>
  <si>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</si>
  <si>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</si>
  <si>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</si>
  <si>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</si>
  <si>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</si>
  <si>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</si>
  <si>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</si>
  <si>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</si>
  <si>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</si>
  <si>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</si>
  <si>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</si>
  <si>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</si>
  <si>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</si>
  <si>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</si>
  <si>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</si>
  <si>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</si>
  <si>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</si>
  <si>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</si>
  <si>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</si>
  <si>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</si>
  <si>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</si>
  <si>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</si>
  <si>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</si>
  <si>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</si>
  <si>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</si>
  <si>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</si>
  <si>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</si>
  <si>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</si>
  <si>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</si>
  <si>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</si>
  <si>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</si>
  <si>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</si>
  <si>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</si>
  <si>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</si>
  <si>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</si>
  <si>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</si>
  <si>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</si>
  <si>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</si>
  <si>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</si>
  <si>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</si>
  <si>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</si>
  <si>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</si>
  <si>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</si>
  <si>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</si>
  <si>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</si>
  <si>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</si>
  <si>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</si>
  <si>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</si>
  <si>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</si>
  <si>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</si>
  <si>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</si>
  <si>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</si>
  <si>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</si>
  <si>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</si>
  <si>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</si>
  <si>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</si>
  <si>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</si>
  <si>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</si>
  <si>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</si>
  <si>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</si>
  <si>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</si>
  <si>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</si>
  <si>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</si>
  <si>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</si>
  <si>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</si>
  <si>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</si>
  <si>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</si>
  <si>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</si>
  <si>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</si>
  <si>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</si>
  <si>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</si>
  <si>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</si>
  <si>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</si>
  <si>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</si>
  <si>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</si>
  <si>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</si>
  <si>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</si>
  <si>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</si>
  <si>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</si>
  <si>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</si>
  <si>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</si>
  <si>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</si>
  <si>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</si>
  <si>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</si>
  <si>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</si>
  <si>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</si>
  <si>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</si>
  <si>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</si>
  <si>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</si>
  <si>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</si>
  <si>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</si>
  <si>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</si>
  <si>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</si>
  <si>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</si>
  <si>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</si>
  <si>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</si>
  <si>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</si>
  <si>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</si>
  <si>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</si>
  <si>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</si>
  <si>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</si>
  <si>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</si>
  <si>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</si>
  <si>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</si>
  <si>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</si>
  <si>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</si>
  <si>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</si>
  <si>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</si>
  <si>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</si>
  <si>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</si>
  <si>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</si>
  <si>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</si>
  <si>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</si>
  <si>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</si>
  <si>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</si>
  <si>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</si>
  <si>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</si>
  <si>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</si>
  <si>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</si>
  <si>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</si>
  <si>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</si>
  <si>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</si>
  <si>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</si>
  <si>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</si>
  <si>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</si>
  <si>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</si>
  <si>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</si>
  <si>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</si>
  <si>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</si>
  <si>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</si>
  <si>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</si>
  <si>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</si>
  <si>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</si>
  <si>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</si>
  <si>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福井県美浜町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</si>
  <si>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</si>
  <si>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</si>
  <si>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</si>
  <si>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</si>
  <si>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</si>
  <si>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</si>
  <si>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</si>
  <si>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</si>
  <si>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</si>
  <si>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</si>
  <si>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</si>
  <si>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</si>
  <si>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</si>
  <si>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</si>
  <si>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</si>
  <si>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</si>
  <si>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</si>
  <si>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</si>
  <si>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</si>
  <si>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</si>
  <si>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</si>
  <si>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</si>
  <si>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</si>
  <si>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</si>
  <si>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</si>
  <si>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</si>
  <si>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</si>
  <si>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</si>
  <si>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</si>
  <si>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</si>
  <si>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</si>
  <si>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</si>
  <si>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</si>
  <si>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</si>
  <si>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</si>
  <si>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</si>
  <si>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</si>
  <si>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</si>
  <si>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</si>
  <si>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</si>
  <si>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</si>
  <si>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</si>
  <si>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</si>
  <si>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</si>
  <si>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</si>
  <si>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</si>
  <si>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</si>
  <si>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</si>
  <si>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</si>
  <si>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</si>
  <si>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</si>
  <si>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</si>
  <si>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</si>
  <si>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</si>
  <si>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</si>
  <si>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</si>
  <si>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</si>
  <si>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</si>
  <si>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</si>
  <si>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</si>
  <si>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</si>
  <si>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</si>
  <si>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</si>
  <si>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</si>
  <si>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</si>
  <si>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</si>
  <si>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</si>
  <si>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</si>
  <si>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</si>
  <si>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</si>
  <si>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</si>
  <si>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</si>
  <si>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</si>
  <si>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</si>
  <si>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</si>
  <si>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</si>
  <si>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</si>
  <si>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</si>
  <si>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</si>
  <si>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</si>
  <si>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</si>
  <si>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</si>
  <si>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</si>
  <si>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</si>
  <si>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</si>
  <si>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</si>
  <si>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</si>
  <si>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</si>
  <si>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</si>
  <si>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</si>
  <si>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</si>
  <si>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</si>
  <si>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</si>
  <si>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</si>
  <si>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</si>
  <si>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</si>
  <si>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</si>
  <si>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</si>
  <si>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</si>
  <si>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</si>
  <si>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</si>
  <si>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</si>
  <si>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</si>
  <si>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</si>
  <si>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</si>
  <si>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</si>
  <si>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</si>
  <si>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</si>
  <si>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</si>
  <si>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</si>
  <si>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</si>
  <si>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</si>
  <si>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</si>
  <si>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</si>
  <si>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</si>
  <si>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</si>
  <si>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</si>
  <si>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</si>
  <si>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</si>
  <si>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</si>
  <si>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</si>
  <si>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</si>
  <si>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</si>
  <si>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</si>
  <si>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</si>
  <si>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</si>
  <si>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</si>
  <si>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</si>
  <si>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</si>
  <si>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</si>
  <si>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</si>
  <si>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</si>
  <si>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</si>
  <si>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</si>
  <si>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</si>
  <si>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</si>
  <si>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</si>
  <si>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</si>
  <si>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</si>
  <si>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</si>
  <si>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</si>
  <si>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</si>
  <si>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</si>
  <si>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</si>
  <si>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</si>
  <si>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</si>
  <si>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</si>
  <si>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</si>
  <si>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</si>
  <si>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</si>
  <si>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</si>
  <si>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</si>
  <si>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</si>
  <si>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</si>
  <si>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</si>
  <si>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福井県美浜町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</si>
  <si>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</si>
  <si>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</si>
  <si>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</si>
  <si>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</si>
  <si>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</si>
  <si>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</si>
  <si>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</si>
  <si>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</si>
  <si>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</si>
  <si>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</si>
  <si>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</si>
  <si>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</si>
  <si>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</si>
  <si>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</si>
  <si>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</si>
  <si>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</si>
  <si>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</si>
  <si>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</si>
  <si>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</si>
  <si>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</si>
  <si>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</si>
  <si>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道路用地取得事業特別会計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</si>
  <si>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</si>
  <si>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</si>
  <si>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</si>
  <si>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</si>
  <si>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</si>
  <si>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</si>
  <si>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</si>
  <si>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</si>
  <si>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</si>
  <si>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</si>
  <si>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</si>
  <si>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</si>
  <si>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</si>
  <si>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</si>
  <si>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</si>
  <si>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</si>
  <si>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介護保険事業特別会計（介護保険事業勘定）</t>
    <phoneticPr fontId="5"/>
  </si>
  <si>
    <t>介護保険事業特別会計（介護サービス事業勘定）</t>
    <phoneticPr fontId="5"/>
  </si>
  <si>
    <t>-</t>
    <phoneticPr fontId="5"/>
  </si>
  <si>
    <t>上水道事業会計</t>
    <phoneticPr fontId="5"/>
  </si>
  <si>
    <t>法適用企業</t>
    <phoneticPr fontId="5"/>
  </si>
  <si>
    <t>簡易水道事業特別会計</t>
    <phoneticPr fontId="5"/>
  </si>
  <si>
    <t>法非適用企業</t>
    <phoneticPr fontId="5"/>
  </si>
  <si>
    <t>集落排水処理事業特別会計</t>
    <phoneticPr fontId="5"/>
  </si>
  <si>
    <t>法非適用企業</t>
    <phoneticPr fontId="5"/>
  </si>
  <si>
    <t>公共下水道事業特別会計</t>
    <phoneticPr fontId="5"/>
  </si>
  <si>
    <t>産業団地事業特別会計</t>
    <phoneticPr fontId="5"/>
  </si>
  <si>
    <t>住宅団地事業特別会計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</si>
  <si>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</si>
  <si>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</si>
  <si>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</si>
  <si>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</si>
  <si>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</si>
  <si>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</si>
  <si>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</si>
  <si>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</si>
  <si>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</si>
  <si>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</si>
  <si>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</si>
  <si>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</si>
  <si>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</si>
  <si>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</si>
  <si>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</si>
  <si>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</si>
  <si>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</si>
  <si>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</si>
  <si>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</si>
  <si>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</si>
  <si>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</si>
  <si>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</si>
  <si>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</si>
  <si>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</si>
  <si>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</si>
  <si>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</si>
  <si>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</si>
  <si>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</si>
  <si>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</si>
  <si>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</si>
  <si>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</si>
  <si>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</si>
  <si>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</si>
  <si>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</si>
  <si>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</si>
  <si>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</si>
  <si>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</si>
  <si>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</si>
  <si>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</si>
  <si>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</si>
  <si>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</si>
  <si>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</si>
  <si>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</si>
  <si>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</si>
  <si>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</si>
  <si>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</si>
  <si>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</si>
  <si>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</si>
  <si>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</si>
  <si>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</si>
  <si>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</si>
  <si>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</si>
  <si>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</si>
  <si>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</si>
  <si>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</si>
  <si>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</si>
  <si>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</si>
  <si>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集落排水処理事業特別会計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</si>
  <si>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</si>
  <si>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</si>
  <si>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</si>
  <si>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</si>
  <si>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</si>
  <si>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</si>
  <si>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</si>
  <si>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</si>
  <si>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</si>
  <si>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</si>
  <si>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</si>
  <si>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</si>
  <si>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</si>
  <si>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</si>
  <si>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</si>
  <si>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</si>
  <si>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</si>
  <si>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</si>
  <si>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</si>
  <si>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</si>
  <si>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</si>
  <si>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</si>
  <si>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</si>
  <si>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</si>
  <si>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</si>
  <si>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</si>
  <si>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</si>
  <si>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</si>
  <si>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</si>
  <si>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</si>
  <si>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</si>
  <si>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</si>
  <si>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</si>
  <si>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</si>
  <si>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</si>
  <si>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</si>
  <si>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</si>
  <si>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</si>
  <si>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</si>
  <si>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</si>
  <si>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</si>
  <si>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</si>
  <si>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</si>
  <si>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</si>
  <si>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</si>
  <si>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</si>
  <si>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</si>
  <si>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</si>
  <si>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</si>
  <si>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</si>
  <si>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</si>
  <si>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</si>
  <si>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</si>
  <si>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</si>
  <si>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</si>
  <si>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</si>
  <si>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</si>
  <si>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</si>
  <si>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</si>
  <si>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</si>
  <si>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</si>
  <si>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</si>
  <si>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</si>
  <si>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</si>
  <si>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</si>
  <si>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</si>
  <si>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</si>
  <si>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</si>
  <si>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</si>
  <si>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</si>
  <si>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</si>
  <si>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</si>
  <si>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</si>
  <si>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</si>
  <si>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</si>
  <si>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</si>
  <si>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</si>
  <si>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</si>
  <si>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</si>
  <si>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</si>
  <si>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</si>
  <si>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</si>
  <si>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</si>
  <si>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</si>
  <si>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</si>
  <si>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</si>
  <si>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</si>
  <si>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</si>
  <si>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</si>
  <si>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</si>
  <si>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</si>
  <si>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上水道事業会計</t>
  </si>
  <si>
    <t>住宅団地事業特別会計</t>
  </si>
  <si>
    <t>国民健康保険事業特別会計</t>
  </si>
  <si>
    <t>介護保険事業特別会計（介護保険事業勘定）</t>
  </si>
  <si>
    <t>産業団地事業特別会計</t>
  </si>
  <si>
    <t>道路用地取得事業特別会計</t>
  </si>
  <si>
    <t>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</si>
  <si>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</si>
  <si>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</si>
  <si>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</si>
  <si>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</si>
  <si>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</si>
  <si>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</si>
  <si>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</si>
  <si>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</si>
  <si>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まちづくり基金</t>
    <rPh sb="5" eb="7">
      <t>キキン</t>
    </rPh>
    <phoneticPr fontId="5"/>
  </si>
  <si>
    <t>高速増殖炉サイクル技術研究開発推進交付金事業基金</t>
    <phoneticPr fontId="5"/>
  </si>
  <si>
    <t>公共施設維持補修基金</t>
    <phoneticPr fontId="5"/>
  </si>
  <si>
    <t>ふるさと応援基金</t>
    <rPh sb="4" eb="6">
      <t>オウエン</t>
    </rPh>
    <rPh sb="6" eb="8">
      <t>キキン</t>
    </rPh>
    <phoneticPr fontId="5"/>
  </si>
  <si>
    <t>高齢者保健福祉基金</t>
    <rPh sb="0" eb="3">
      <t>コウレイシャ</t>
    </rPh>
    <rPh sb="3" eb="5">
      <t>ホケン</t>
    </rPh>
    <rPh sb="5" eb="7">
      <t>フクシ</t>
    </rPh>
    <rPh sb="7" eb="9">
      <t>キキン</t>
    </rPh>
    <phoneticPr fontId="5"/>
  </si>
  <si>
    <t>-</t>
    <phoneticPr fontId="2"/>
  </si>
  <si>
    <t>-</t>
    <phoneticPr fontId="2"/>
  </si>
  <si>
    <t>-</t>
    <phoneticPr fontId="2"/>
  </si>
  <si>
    <t>-</t>
    <phoneticPr fontId="2"/>
  </si>
  <si>
    <t>-</t>
    <phoneticPr fontId="2"/>
  </si>
  <si>
    <t>-</t>
    <phoneticPr fontId="2"/>
  </si>
  <si>
    <t>公立小浜病院組合</t>
    <rPh sb="0" eb="2">
      <t>コウリツ</t>
    </rPh>
    <rPh sb="2" eb="4">
      <t>オバマ</t>
    </rPh>
    <rPh sb="4" eb="6">
      <t>ビョウイン</t>
    </rPh>
    <rPh sb="6" eb="8">
      <t>クミアイ</t>
    </rPh>
    <phoneticPr fontId="11"/>
  </si>
  <si>
    <t>敦賀美方消防組合</t>
    <rPh sb="0" eb="2">
      <t>ツルガ</t>
    </rPh>
    <rPh sb="2" eb="4">
      <t>ミカタ</t>
    </rPh>
    <rPh sb="4" eb="6">
      <t>ショウボウ</t>
    </rPh>
    <rPh sb="6" eb="8">
      <t>クミアイ</t>
    </rPh>
    <phoneticPr fontId="11"/>
  </si>
  <si>
    <t>美浜・三方環境衛生組合</t>
    <rPh sb="0" eb="2">
      <t>ミハマ</t>
    </rPh>
    <rPh sb="3" eb="5">
      <t>ミカタ</t>
    </rPh>
    <rPh sb="5" eb="7">
      <t>カンキョウ</t>
    </rPh>
    <rPh sb="7" eb="9">
      <t>エイセイ</t>
    </rPh>
    <rPh sb="9" eb="11">
      <t>クミアイ</t>
    </rPh>
    <phoneticPr fontId="11"/>
  </si>
  <si>
    <t>嶺南広域行政組合</t>
    <rPh sb="0" eb="2">
      <t>レイナン</t>
    </rPh>
    <rPh sb="2" eb="4">
      <t>コウイキ</t>
    </rPh>
    <rPh sb="4" eb="6">
      <t>ギョウセイ</t>
    </rPh>
    <rPh sb="6" eb="8">
      <t>クミアイ</t>
    </rPh>
    <phoneticPr fontId="11"/>
  </si>
  <si>
    <t>福井県後期高齢者医療広域連合（一般会計）</t>
    <rPh sb="0" eb="3">
      <t>フクイケン</t>
    </rPh>
    <rPh sb="3" eb="5">
      <t>コウキ</t>
    </rPh>
    <rPh sb="5" eb="8">
      <t>コウレイシャ</t>
    </rPh>
    <rPh sb="8" eb="10">
      <t>イリョウ</t>
    </rPh>
    <rPh sb="10" eb="12">
      <t>コウイキ</t>
    </rPh>
    <rPh sb="12" eb="14">
      <t>レンゴウ</t>
    </rPh>
    <rPh sb="15" eb="17">
      <t>イッパン</t>
    </rPh>
    <rPh sb="17" eb="19">
      <t>カイケイ</t>
    </rPh>
    <phoneticPr fontId="11"/>
  </si>
  <si>
    <t>福井県後期高齢者医療広域連合（特別会計）</t>
    <rPh sb="0" eb="3">
      <t>フクイケン</t>
    </rPh>
    <rPh sb="3" eb="5">
      <t>コウキ</t>
    </rPh>
    <rPh sb="5" eb="8">
      <t>コウレイシャ</t>
    </rPh>
    <rPh sb="8" eb="10">
      <t>イリョウ</t>
    </rPh>
    <rPh sb="10" eb="12">
      <t>コウイキ</t>
    </rPh>
    <rPh sb="12" eb="14">
      <t>レンゴウ</t>
    </rPh>
    <rPh sb="15" eb="17">
      <t>トクベツ</t>
    </rPh>
    <rPh sb="17" eb="19">
      <t>カイケイ</t>
    </rPh>
    <phoneticPr fontId="11"/>
  </si>
  <si>
    <t>福井県市町総合事務組合（一般会計）</t>
    <rPh sb="0" eb="3">
      <t>フクイケン</t>
    </rPh>
    <rPh sb="3" eb="5">
      <t>シチョウ</t>
    </rPh>
    <rPh sb="5" eb="7">
      <t>ソウゴウ</t>
    </rPh>
    <rPh sb="7" eb="9">
      <t>ジム</t>
    </rPh>
    <rPh sb="9" eb="11">
      <t>クミアイ</t>
    </rPh>
    <rPh sb="12" eb="14">
      <t>イッパン</t>
    </rPh>
    <rPh sb="14" eb="16">
      <t>カイケイ</t>
    </rPh>
    <phoneticPr fontId="11"/>
  </si>
  <si>
    <t>福井県市町総合事務組合（特別会計）</t>
    <rPh sb="0" eb="3">
      <t>フクイケン</t>
    </rPh>
    <rPh sb="3" eb="5">
      <t>シチョウ</t>
    </rPh>
    <rPh sb="5" eb="7">
      <t>ソウゴウ</t>
    </rPh>
    <rPh sb="7" eb="9">
      <t>ジム</t>
    </rPh>
    <rPh sb="9" eb="11">
      <t>クミアイ</t>
    </rPh>
    <rPh sb="12" eb="14">
      <t>トクベツ</t>
    </rPh>
    <rPh sb="14" eb="16">
      <t>カイケイ</t>
    </rPh>
    <phoneticPr fontId="11"/>
  </si>
  <si>
    <t>福井県自治会館組合</t>
    <rPh sb="0" eb="3">
      <t>フクイケン</t>
    </rPh>
    <rPh sb="3" eb="5">
      <t>ジチ</t>
    </rPh>
    <rPh sb="5" eb="7">
      <t>カイカン</t>
    </rPh>
    <rPh sb="7" eb="9">
      <t>クミアイ</t>
    </rPh>
    <phoneticPr fontId="11"/>
  </si>
  <si>
    <t>-</t>
    <phoneticPr fontId="2"/>
  </si>
  <si>
    <t>-</t>
    <phoneticPr fontId="2"/>
  </si>
  <si>
    <t>-</t>
    <phoneticPr fontId="2"/>
  </si>
  <si>
    <t>(株)レインボーライン</t>
    <rPh sb="0" eb="3">
      <t>カブ</t>
    </rPh>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</si>
  <si>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</si>
  <si>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</si>
  <si>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</si>
  <si>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</si>
  <si>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</si>
  <si>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</si>
  <si>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</si>
  <si>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</si>
  <si>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</si>
  <si>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</si>
  <si>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</si>
  <si>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</si>
  <si>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地方債残高は前年より約１億７千万円減少している。また、実質公債費比率については前年とほぼ同率である。経常的経費の見直しにより基金残高を増やすとともに、地方債の新規発行には慎重に対処していく必要がある。</t>
    <phoneticPr fontId="2"/>
  </si>
  <si>
    <t>実質公債費比率</t>
    <phoneticPr fontId="5"/>
  </si>
  <si>
    <t>類似団体内平均値</t>
    <phoneticPr fontId="5"/>
  </si>
  <si>
    <t>将来負担比率</t>
    <phoneticPr fontId="5"/>
  </si>
  <si>
    <t xml:space="preserve"> </t>
    <phoneticPr fontId="5"/>
  </si>
  <si>
    <t xml:space="preserve"> </t>
    <phoneticPr fontId="5"/>
  </si>
  <si>
    <t>将来負担比率は2年続けて減少しているが、有形固定資産減価償却率は前年よりやや増加している。有形固定資産減価償却率については類似団体を下回ったものの、当年に改修した美浜町保健福祉センター、耳川橋等の減価償却が次年度より開始され、今後も施設全体の老朽が進んでいく。令和3年度に改定される公共施設等総合管理計画に基づき統廃合も十分に検討し、地方債の新規発行を抑制しつつ、適切な維持管理を進める必要がある。</t>
    <rPh sb="8" eb="9">
      <t>ネン</t>
    </rPh>
    <rPh sb="9" eb="10">
      <t>ツヅ</t>
    </rPh>
    <rPh sb="12" eb="14">
      <t>ゲンショウ</t>
    </rPh>
    <rPh sb="32" eb="34">
      <t>ゼンネン</t>
    </rPh>
    <rPh sb="38" eb="40">
      <t>ゾウカ</t>
    </rPh>
    <rPh sb="77" eb="79">
      <t>カイシュウ</t>
    </rPh>
    <rPh sb="84" eb="86">
      <t>ホケン</t>
    </rPh>
    <rPh sb="130" eb="132">
      <t>レイワ</t>
    </rPh>
    <rPh sb="133" eb="134">
      <t>ネン</t>
    </rPh>
    <rPh sb="134" eb="135">
      <t>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</si>
</sst>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D5E7-4D75-82F4-BC87715969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267973</c:v>
                </c:pt>
                <c:pt idx="1">
                  <c:v>375497</c:v>
                </c:pt>
                <c:pt idx="2">
                  <c:v>231611</c:v>
                </c:pt>
                <c:pt idx="3">
                  <c:v>165802</c:v>
                </c:pt>
                <c:pt idx="4">
                  <c:v>265257</c:v>
                </c:pt>
              </c:numCache>
            </c:numRef>
          </c:val>
          <c:smooth val="0"/>
          <c:extLst>
            <c:ext xmlns:c16="http://schemas.microsoft.com/office/drawing/2014/chart" uri="{C3380CC4-5D6E-409C-BE32-E72D297353CC}">
              <c16:uniqueId val="{00000001-D5E7-4D75-82F4-BC8771596982}"/>
            </c:ext>
          </c:extLst>
        </c:ser>
        <c:dLbls>
          <c:showLegendKey val="0"/>
          <c:showVal val="0"/>
          <c:showCatName val="0"/>
          <c:showSerName val="0"/>
          <c:showPercent val="0"/>
          <c:showBubbleSize val="0"/>
        </c:dLbls>
        <c:marker val="1"/>
        <c:smooth val="0"/>
        <c:axId val="314705104"/>
        <c:axId val="314706736"/>
      </c:lineChart>
      <c:catAx>
        <c:axId val="314705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4706736"/>
        <c:crosses val="autoZero"/>
        <c:auto val="1"/>
        <c:lblAlgn val="ctr"/>
        <c:lblOffset val="100"/>
        <c:tickLblSkip val="1"/>
        <c:tickMarkSkip val="1"/>
        <c:noMultiLvlLbl val="0"/>
      </c:catAx>
      <c:valAx>
        <c:axId val="31470673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4705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10.39</c:v>
                </c:pt>
                <c:pt idx="1">
                  <c:v>10.39</c:v>
                </c:pt>
                <c:pt idx="2">
                  <c:v>13.57</c:v>
                </c:pt>
                <c:pt idx="3">
                  <c:v>13.61</c:v>
                </c:pt>
                <c:pt idx="4">
                  <c:v>14.16</c:v>
                </c:pt>
              </c:numCache>
            </c:numRef>
          </c:val>
          <c:extLst>
            <c:ext xmlns:c16="http://schemas.microsoft.com/office/drawing/2014/chart" uri="{C3380CC4-5D6E-409C-BE32-E72D297353CC}">
              <c16:uniqueId val="{00000000-99A8-4923-B19C-CD8152F39B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13.8</c:v>
                </c:pt>
                <c:pt idx="1">
                  <c:v>18.809999999999999</c:v>
                </c:pt>
                <c:pt idx="2">
                  <c:v>23.88</c:v>
                </c:pt>
                <c:pt idx="3">
                  <c:v>30.23</c:v>
                </c:pt>
                <c:pt idx="4">
                  <c:v>30.32</c:v>
                </c:pt>
              </c:numCache>
            </c:numRef>
          </c:val>
          <c:extLst>
            <c:ext xmlns:c16="http://schemas.microsoft.com/office/drawing/2014/chart" uri="{C3380CC4-5D6E-409C-BE32-E72D297353CC}">
              <c16:uniqueId val="{00000001-99A8-4923-B19C-CD8152F39BEE}"/>
            </c:ext>
          </c:extLst>
        </c:ser>
        <c:dLbls>
          <c:showLegendKey val="0"/>
          <c:showVal val="0"/>
          <c:showCatName val="0"/>
          <c:showSerName val="0"/>
          <c:showPercent val="0"/>
          <c:showBubbleSize val="0"/>
        </c:dLbls>
        <c:gapWidth val="250"/>
        <c:overlap val="100"/>
        <c:axId val="314699120"/>
        <c:axId val="314699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1.49</c:v>
                </c:pt>
                <c:pt idx="1">
                  <c:v>5.26</c:v>
                </c:pt>
                <c:pt idx="2">
                  <c:v>8.4</c:v>
                </c:pt>
                <c:pt idx="3">
                  <c:v>5.95</c:v>
                </c:pt>
                <c:pt idx="4">
                  <c:v>0.51</c:v>
                </c:pt>
              </c:numCache>
            </c:numRef>
          </c:val>
          <c:smooth val="0"/>
          <c:extLst>
            <c:ext xmlns:c16="http://schemas.microsoft.com/office/drawing/2014/chart" uri="{C3380CC4-5D6E-409C-BE32-E72D297353CC}">
              <c16:uniqueId val="{00000002-99A8-4923-B19C-CD8152F39BEE}"/>
            </c:ext>
          </c:extLst>
        </c:ser>
        <c:dLbls>
          <c:showLegendKey val="0"/>
          <c:showVal val="0"/>
          <c:showCatName val="0"/>
          <c:showSerName val="0"/>
          <c:showPercent val="0"/>
          <c:showBubbleSize val="0"/>
        </c:dLbls>
        <c:marker val="1"/>
        <c:smooth val="0"/>
        <c:axId val="314699120"/>
        <c:axId val="314699664"/>
      </c:lineChart>
      <c:catAx>
        <c:axId val="31469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4699664"/>
        <c:crosses val="autoZero"/>
        <c:auto val="1"/>
        <c:lblAlgn val="ctr"/>
        <c:lblOffset val="100"/>
        <c:tickLblSkip val="1"/>
        <c:tickMarkSkip val="1"/>
        <c:noMultiLvlLbl val="0"/>
      </c:catAx>
      <c:valAx>
        <c:axId val="314699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469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0.54</c:v>
                </c:pt>
                <c:pt idx="2">
                  <c:v>#N/A</c:v>
                </c:pt>
                <c:pt idx="3">
                  <c:v>0.05</c:v>
                </c:pt>
                <c:pt idx="4">
                  <c:v>#N/A</c:v>
                </c:pt>
                <c:pt idx="5">
                  <c:v>7.0000000000000007E-2</c:v>
                </c:pt>
                <c:pt idx="6">
                  <c:v>#N/A</c:v>
                </c:pt>
                <c:pt idx="7">
                  <c:v>0.13</c:v>
                </c:pt>
                <c:pt idx="8">
                  <c:v>#N/A</c:v>
                </c:pt>
                <c:pt idx="9">
                  <c:v>0.02</c:v>
                </c:pt>
              </c:numCache>
            </c:numRef>
          </c:val>
          <c:extLst>
            <c:ext xmlns:c16="http://schemas.microsoft.com/office/drawing/2014/chart" uri="{C3380CC4-5D6E-409C-BE32-E72D297353CC}">
              <c16:uniqueId val="{00000000-06F7-4978-9463-219EEE3C09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F7-4978-9463-219EEE3C0999}"/>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0.36</c:v>
                </c:pt>
                <c:pt idx="2">
                  <c:v>#N/A</c:v>
                </c:pt>
                <c:pt idx="3">
                  <c:v>0.26</c:v>
                </c:pt>
                <c:pt idx="4">
                  <c:v>#N/A</c:v>
                </c:pt>
                <c:pt idx="5">
                  <c:v>0.47</c:v>
                </c:pt>
                <c:pt idx="6">
                  <c:v>#N/A</c:v>
                </c:pt>
                <c:pt idx="7">
                  <c:v>0.4</c:v>
                </c:pt>
                <c:pt idx="8">
                  <c:v>#N/A</c:v>
                </c:pt>
                <c:pt idx="9">
                  <c:v>0.44</c:v>
                </c:pt>
              </c:numCache>
            </c:numRef>
          </c:val>
          <c:extLst>
            <c:ext xmlns:c16="http://schemas.microsoft.com/office/drawing/2014/chart" uri="{C3380CC4-5D6E-409C-BE32-E72D297353CC}">
              <c16:uniqueId val="{00000002-06F7-4978-9463-219EEE3C0999}"/>
            </c:ext>
          </c:extLst>
        </c:ser>
        <c:ser>
          <c:idx val="3"/>
          <c:order val="3"/>
          <c:tx>
            <c:strRef>
              <c:f>データシート!$A$30</c:f>
              <c:strCache>
                <c:ptCount val="1"/>
                <c:pt idx="0">
                  <c:v>道路用地取得事業特別会計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1.53</c:v>
                </c:pt>
                <c:pt idx="6">
                  <c:v>#N/A</c:v>
                </c:pt>
                <c:pt idx="7">
                  <c:v>1.57</c:v>
                </c:pt>
                <c:pt idx="8">
                  <c:v>#N/A</c:v>
                </c:pt>
                <c:pt idx="9">
                  <c:v>0.52</c:v>
                </c:pt>
              </c:numCache>
            </c:numRef>
          </c:val>
          <c:extLst>
            <c:ext xmlns:c16="http://schemas.microsoft.com/office/drawing/2014/chart" uri="{C3380CC4-5D6E-409C-BE32-E72D297353CC}">
              <c16:uniqueId val="{00000003-06F7-4978-9463-219EEE3C0999}"/>
            </c:ext>
          </c:extLst>
        </c:ser>
        <c:ser>
          <c:idx val="4"/>
          <c:order val="4"/>
          <c:tx>
            <c:strRef>
              <c:f>データシート!$A$31</c:f>
              <c:strCache>
                <c:ptCount val="1"/>
                <c:pt idx="0">
                  <c:v>産業団地事業特別会計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6.39</c:v>
                </c:pt>
                <c:pt idx="2">
                  <c:v>#N/A</c:v>
                </c:pt>
                <c:pt idx="3">
                  <c:v>0</c:v>
                </c:pt>
                <c:pt idx="4">
                  <c:v>#N/A</c:v>
                </c:pt>
                <c:pt idx="5">
                  <c:v>2.09</c:v>
                </c:pt>
                <c:pt idx="6">
                  <c:v>#N/A</c:v>
                </c:pt>
                <c:pt idx="7">
                  <c:v>2.04</c:v>
                </c:pt>
                <c:pt idx="8">
                  <c:v>#N/A</c:v>
                </c:pt>
                <c:pt idx="9">
                  <c:v>2.0499999999999998</c:v>
                </c:pt>
              </c:numCache>
            </c:numRef>
          </c:val>
          <c:extLst>
            <c:ext xmlns:c16="http://schemas.microsoft.com/office/drawing/2014/chart" uri="{C3380CC4-5D6E-409C-BE32-E72D297353CC}">
              <c16:uniqueId val="{00000004-06F7-4978-9463-219EEE3C0999}"/>
            </c:ext>
          </c:extLst>
        </c:ser>
        <c:ser>
          <c:idx val="5"/>
          <c:order val="5"/>
          <c:tx>
            <c:strRef>
              <c:f>データシート!$A$32</c:f>
              <c:strCache>
                <c:ptCount val="1"/>
                <c:pt idx="0">
                  <c:v>介護保険事業特別会計（介護保険事業勘定）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#N/A</c:v>
                </c:pt>
                <c:pt idx="3">
                  <c:v>1.1399999999999999</c:v>
                </c:pt>
                <c:pt idx="4">
                  <c:v>#N/A</c:v>
                </c:pt>
                <c:pt idx="5">
                  <c:v>1.65</c:v>
                </c:pt>
                <c:pt idx="6">
                  <c:v>#N/A</c:v>
                </c:pt>
                <c:pt idx="7">
                  <c:v>2.0499999999999998</c:v>
                </c:pt>
                <c:pt idx="8">
                  <c:v>#N/A</c:v>
                </c:pt>
                <c:pt idx="9">
                  <c:v>2.93</c:v>
                </c:pt>
              </c:numCache>
            </c:numRef>
          </c:val>
          <c:extLst>
            <c:ext xmlns:c16="http://schemas.microsoft.com/office/drawing/2014/chart" uri="{C3380CC4-5D6E-409C-BE32-E72D297353CC}">
              <c16:uniqueId val="{00000005-06F7-4978-9463-219EEE3C099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1.69</c:v>
                </c:pt>
                <c:pt idx="2">
                  <c:v>#N/A</c:v>
                </c:pt>
                <c:pt idx="3">
                  <c:v>1.81</c:v>
                </c:pt>
                <c:pt idx="4">
                  <c:v>#N/A</c:v>
                </c:pt>
                <c:pt idx="5">
                  <c:v>2.29</c:v>
                </c:pt>
                <c:pt idx="6">
                  <c:v>#N/A</c:v>
                </c:pt>
                <c:pt idx="7">
                  <c:v>2.92</c:v>
                </c:pt>
                <c:pt idx="8">
                  <c:v>#N/A</c:v>
                </c:pt>
                <c:pt idx="9">
                  <c:v>3.03</c:v>
                </c:pt>
              </c:numCache>
            </c:numRef>
          </c:val>
          <c:extLst>
            <c:ext xmlns:c16="http://schemas.microsoft.com/office/drawing/2014/chart" uri="{C3380CC4-5D6E-409C-BE32-E72D297353CC}">
              <c16:uniqueId val="{00000006-06F7-4978-9463-219EEE3C0999}"/>
            </c:ext>
          </c:extLst>
        </c:ser>
        <c:ser>
          <c:idx val="7"/>
          <c:order val="7"/>
          <c:tx>
            <c:strRef>
              <c:f>データシート!$A$34</c:f>
              <c:strCache>
                <c:ptCount val="1"/>
                <c:pt idx="0">
                  <c:v>住宅団地事業特別会計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11.9</c:v>
                </c:pt>
                <c:pt idx="2">
                  <c:v>#N/A</c:v>
                </c:pt>
                <c:pt idx="3">
                  <c:v>7.15</c:v>
                </c:pt>
                <c:pt idx="4">
                  <c:v>#N/A</c:v>
                </c:pt>
                <c:pt idx="5">
                  <c:v>5.51</c:v>
                </c:pt>
                <c:pt idx="6">
                  <c:v>#N/A</c:v>
                </c:pt>
                <c:pt idx="7">
                  <c:v>4.32</c:v>
                </c:pt>
                <c:pt idx="8">
                  <c:v>#N/A</c:v>
                </c:pt>
                <c:pt idx="9">
                  <c:v>4.22</c:v>
                </c:pt>
              </c:numCache>
            </c:numRef>
          </c:val>
          <c:extLst>
            <c:ext xmlns:c16="http://schemas.microsoft.com/office/drawing/2014/chart" uri="{C3380CC4-5D6E-409C-BE32-E72D297353CC}">
              <c16:uniqueId val="{00000007-06F7-4978-9463-219EEE3C0999}"/>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10.82</c:v>
                </c:pt>
                <c:pt idx="2">
                  <c:v>#N/A</c:v>
                </c:pt>
                <c:pt idx="3">
                  <c:v>11.15</c:v>
                </c:pt>
                <c:pt idx="4">
                  <c:v>#N/A</c:v>
                </c:pt>
                <c:pt idx="5">
                  <c:v>11.39</c:v>
                </c:pt>
                <c:pt idx="6">
                  <c:v>#N/A</c:v>
                </c:pt>
                <c:pt idx="7">
                  <c:v>11.92</c:v>
                </c:pt>
                <c:pt idx="8">
                  <c:v>#N/A</c:v>
                </c:pt>
                <c:pt idx="9">
                  <c:v>12.44</c:v>
                </c:pt>
              </c:numCache>
            </c:numRef>
          </c:val>
          <c:extLst>
            <c:ext xmlns:c16="http://schemas.microsoft.com/office/drawing/2014/chart" uri="{C3380CC4-5D6E-409C-BE32-E72D297353CC}">
              <c16:uniqueId val="{00000008-06F7-4978-9463-219EEE3C099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10.38</c:v>
                </c:pt>
                <c:pt idx="2">
                  <c:v>#N/A</c:v>
                </c:pt>
                <c:pt idx="3">
                  <c:v>10.38</c:v>
                </c:pt>
                <c:pt idx="4">
                  <c:v>#N/A</c:v>
                </c:pt>
                <c:pt idx="5">
                  <c:v>11.98</c:v>
                </c:pt>
                <c:pt idx="6">
                  <c:v>#N/A</c:v>
                </c:pt>
                <c:pt idx="7">
                  <c:v>12.03</c:v>
                </c:pt>
                <c:pt idx="8">
                  <c:v>#N/A</c:v>
                </c:pt>
                <c:pt idx="9">
                  <c:v>13.63</c:v>
                </c:pt>
              </c:numCache>
            </c:numRef>
          </c:val>
          <c:extLst>
            <c:ext xmlns:c16="http://schemas.microsoft.com/office/drawing/2014/chart" uri="{C3380CC4-5D6E-409C-BE32-E72D297353CC}">
              <c16:uniqueId val="{00000009-06F7-4978-9463-219EEE3C0999}"/>
            </c:ext>
          </c:extLst>
        </c:ser>
        <c:dLbls>
          <c:showLegendKey val="0"/>
          <c:showVal val="0"/>
          <c:showCatName val="0"/>
          <c:showSerName val="0"/>
          <c:showPercent val="0"/>
          <c:showBubbleSize val="0"/>
        </c:dLbls>
        <c:gapWidth val="150"/>
        <c:overlap val="100"/>
        <c:axId val="314702384"/>
        <c:axId val="314709456"/>
      </c:barChart>
      <c:catAx>
        <c:axId val="31470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4709456"/>
        <c:crosses val="autoZero"/>
        <c:auto val="1"/>
        <c:lblAlgn val="ctr"/>
        <c:lblOffset val="100"/>
        <c:tickLblSkip val="1"/>
        <c:tickMarkSkip val="1"/>
        <c:noMultiLvlLbl val="0"/>
      </c:catAx>
      <c:valAx>
        <c:axId val="31470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4702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553</c:v>
                </c:pt>
                <c:pt idx="5">
                  <c:v>628</c:v>
                </c:pt>
                <c:pt idx="8">
                  <c:v>739</c:v>
                </c:pt>
                <c:pt idx="11">
                  <c:v>787</c:v>
                </c:pt>
                <c:pt idx="14">
                  <c:v>779</c:v>
                </c:pt>
              </c:numCache>
            </c:numRef>
          </c:val>
          <c:extLst>
            <c:ext xmlns:c16="http://schemas.microsoft.com/office/drawing/2014/chart" uri="{C3380CC4-5D6E-409C-BE32-E72D297353CC}">
              <c16:uniqueId val="{00000000-BAF9-484B-AE22-B5C35C0EC3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2</c:v>
                </c:pt>
                <c:pt idx="6">
                  <c:v>0</c:v>
                </c:pt>
                <c:pt idx="9">
                  <c:v>0</c:v>
                </c:pt>
                <c:pt idx="12">
                  <c:v>0</c:v>
                </c:pt>
              </c:numCache>
            </c:numRef>
          </c:val>
          <c:extLst>
            <c:ext xmlns:c16="http://schemas.microsoft.com/office/drawing/2014/chart" uri="{C3380CC4-5D6E-409C-BE32-E72D297353CC}">
              <c16:uniqueId val="{00000001-BAF9-484B-AE22-B5C35C0EC3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AF9-484B-AE22-B5C35C0EC3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194</c:v>
                </c:pt>
                <c:pt idx="3">
                  <c:v>187</c:v>
                </c:pt>
                <c:pt idx="6">
                  <c:v>146</c:v>
                </c:pt>
                <c:pt idx="9">
                  <c:v>111</c:v>
                </c:pt>
                <c:pt idx="12">
                  <c:v>110</c:v>
                </c:pt>
              </c:numCache>
            </c:numRef>
          </c:val>
          <c:extLst>
            <c:ext xmlns:c16="http://schemas.microsoft.com/office/drawing/2014/chart" uri="{C3380CC4-5D6E-409C-BE32-E72D297353CC}">
              <c16:uniqueId val="{00000003-BAF9-484B-AE22-B5C35C0EC3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324</c:v>
                </c:pt>
                <c:pt idx="3">
                  <c:v>325</c:v>
                </c:pt>
                <c:pt idx="6">
                  <c:v>338</c:v>
                </c:pt>
                <c:pt idx="9">
                  <c:v>337</c:v>
                </c:pt>
                <c:pt idx="12">
                  <c:v>330</c:v>
                </c:pt>
              </c:numCache>
            </c:numRef>
          </c:val>
          <c:extLst>
            <c:ext xmlns:c16="http://schemas.microsoft.com/office/drawing/2014/chart" uri="{C3380CC4-5D6E-409C-BE32-E72D297353CC}">
              <c16:uniqueId val="{00000004-BAF9-484B-AE22-B5C35C0EC3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F9-484B-AE22-B5C35C0EC3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F9-484B-AE22-B5C35C0EC3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348</c:v>
                </c:pt>
                <c:pt idx="3">
                  <c:v>419</c:v>
                </c:pt>
                <c:pt idx="6">
                  <c:v>568</c:v>
                </c:pt>
                <c:pt idx="9">
                  <c:v>625</c:v>
                </c:pt>
                <c:pt idx="12">
                  <c:v>660</c:v>
                </c:pt>
              </c:numCache>
            </c:numRef>
          </c:val>
          <c:extLst>
            <c:ext xmlns:c16="http://schemas.microsoft.com/office/drawing/2014/chart" uri="{C3380CC4-5D6E-409C-BE32-E72D297353CC}">
              <c16:uniqueId val="{00000007-BAF9-484B-AE22-B5C35C0EC3A2}"/>
            </c:ext>
          </c:extLst>
        </c:ser>
        <c:dLbls>
          <c:showLegendKey val="0"/>
          <c:showVal val="0"/>
          <c:showCatName val="0"/>
          <c:showSerName val="0"/>
          <c:showPercent val="0"/>
          <c:showBubbleSize val="0"/>
        </c:dLbls>
        <c:gapWidth val="100"/>
        <c:overlap val="100"/>
        <c:axId val="314704016"/>
        <c:axId val="314362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314</c:v>
                </c:pt>
                <c:pt idx="2">
                  <c:v>#N/A</c:v>
                </c:pt>
                <c:pt idx="3">
                  <c:v>#N/A</c:v>
                </c:pt>
                <c:pt idx="4">
                  <c:v>305</c:v>
                </c:pt>
                <c:pt idx="5">
                  <c:v>#N/A</c:v>
                </c:pt>
                <c:pt idx="6">
                  <c:v>#N/A</c:v>
                </c:pt>
                <c:pt idx="7">
                  <c:v>313</c:v>
                </c:pt>
                <c:pt idx="8">
                  <c:v>#N/A</c:v>
                </c:pt>
                <c:pt idx="9">
                  <c:v>#N/A</c:v>
                </c:pt>
                <c:pt idx="10">
                  <c:v>286</c:v>
                </c:pt>
                <c:pt idx="11">
                  <c:v>#N/A</c:v>
                </c:pt>
                <c:pt idx="12">
                  <c:v>#N/A</c:v>
                </c:pt>
                <c:pt idx="13">
                  <c:v>321</c:v>
                </c:pt>
                <c:pt idx="14">
                  <c:v>#N/A</c:v>
                </c:pt>
              </c:numCache>
            </c:numRef>
          </c:val>
          <c:smooth val="0"/>
          <c:extLst>
            <c:ext xmlns:c16="http://schemas.microsoft.com/office/drawing/2014/chart" uri="{C3380CC4-5D6E-409C-BE32-E72D297353CC}">
              <c16:uniqueId val="{00000008-BAF9-484B-AE22-B5C35C0EC3A2}"/>
            </c:ext>
          </c:extLst>
        </c:ser>
        <c:dLbls>
          <c:showLegendKey val="0"/>
          <c:showVal val="0"/>
          <c:showCatName val="0"/>
          <c:showSerName val="0"/>
          <c:showPercent val="0"/>
          <c:showBubbleSize val="0"/>
        </c:dLbls>
        <c:marker val="1"/>
        <c:smooth val="0"/>
        <c:axId val="314704016"/>
        <c:axId val="314362640"/>
      </c:lineChart>
      <c:catAx>
        <c:axId val="31470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4362640"/>
        <c:crosses val="autoZero"/>
        <c:auto val="1"/>
        <c:lblAlgn val="ctr"/>
        <c:lblOffset val="100"/>
        <c:tickLblSkip val="1"/>
        <c:tickMarkSkip val="1"/>
        <c:noMultiLvlLbl val="0"/>
      </c:catAx>
      <c:valAx>
        <c:axId val="314362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470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6401</c:v>
                </c:pt>
                <c:pt idx="5">
                  <c:v>6404</c:v>
                </c:pt>
                <c:pt idx="8">
                  <c:v>6251</c:v>
                </c:pt>
                <c:pt idx="11">
                  <c:v>6093</c:v>
                </c:pt>
                <c:pt idx="14">
                  <c:v>5946</c:v>
                </c:pt>
              </c:numCache>
            </c:numRef>
          </c:val>
          <c:extLst>
            <c:ext xmlns:c16="http://schemas.microsoft.com/office/drawing/2014/chart" uri="{C3380CC4-5D6E-409C-BE32-E72D297353CC}">
              <c16:uniqueId val="{00000000-BAEB-42EB-AA14-E34D53D980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304</c:v>
                </c:pt>
                <c:pt idx="5">
                  <c:v>660</c:v>
                </c:pt>
                <c:pt idx="8">
                  <c:v>632</c:v>
                </c:pt>
                <c:pt idx="11">
                  <c:v>431</c:v>
                </c:pt>
                <c:pt idx="14">
                  <c:v>173</c:v>
                </c:pt>
              </c:numCache>
            </c:numRef>
          </c:val>
          <c:extLst>
            <c:ext xmlns:c16="http://schemas.microsoft.com/office/drawing/2014/chart" uri="{C3380CC4-5D6E-409C-BE32-E72D297353CC}">
              <c16:uniqueId val="{00000001-BAEB-42EB-AA14-E34D53D980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1861</c:v>
                </c:pt>
                <c:pt idx="5">
                  <c:v>1531</c:v>
                </c:pt>
                <c:pt idx="8">
                  <c:v>1835</c:v>
                </c:pt>
                <c:pt idx="11">
                  <c:v>2314</c:v>
                </c:pt>
                <c:pt idx="14">
                  <c:v>2744</c:v>
                </c:pt>
              </c:numCache>
            </c:numRef>
          </c:val>
          <c:extLst>
            <c:ext xmlns:c16="http://schemas.microsoft.com/office/drawing/2014/chart" uri="{C3380CC4-5D6E-409C-BE32-E72D297353CC}">
              <c16:uniqueId val="{00000002-BAEB-42EB-AA14-E34D53D980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64</c:v>
                </c:pt>
                <c:pt idx="12">
                  <c:v>49</c:v>
                </c:pt>
              </c:numCache>
            </c:numRef>
          </c:val>
          <c:extLst>
            <c:ext xmlns:c16="http://schemas.microsoft.com/office/drawing/2014/chart" uri="{C3380CC4-5D6E-409C-BE32-E72D297353CC}">
              <c16:uniqueId val="{00000003-BAEB-42EB-AA14-E34D53D980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EB-42EB-AA14-E34D53D980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21</c:v>
                </c:pt>
                <c:pt idx="3">
                  <c:v>2</c:v>
                </c:pt>
                <c:pt idx="6">
                  <c:v>1</c:v>
                </c:pt>
                <c:pt idx="9">
                  <c:v>3</c:v>
                </c:pt>
                <c:pt idx="12">
                  <c:v>5</c:v>
                </c:pt>
              </c:numCache>
            </c:numRef>
          </c:val>
          <c:extLst>
            <c:ext xmlns:c16="http://schemas.microsoft.com/office/drawing/2014/chart" uri="{C3380CC4-5D6E-409C-BE32-E72D297353CC}">
              <c16:uniqueId val="{00000005-BAEB-42EB-AA14-E34D53D980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1335</c:v>
                </c:pt>
                <c:pt idx="3">
                  <c:v>1359</c:v>
                </c:pt>
                <c:pt idx="6">
                  <c:v>1405</c:v>
                </c:pt>
                <c:pt idx="9">
                  <c:v>1329</c:v>
                </c:pt>
                <c:pt idx="12">
                  <c:v>1301</c:v>
                </c:pt>
              </c:numCache>
            </c:numRef>
          </c:val>
          <c:extLst>
            <c:ext xmlns:c16="http://schemas.microsoft.com/office/drawing/2014/chart" uri="{C3380CC4-5D6E-409C-BE32-E72D297353CC}">
              <c16:uniqueId val="{00000006-BAEB-42EB-AA14-E34D53D980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1103</c:v>
                </c:pt>
                <c:pt idx="3">
                  <c:v>1102</c:v>
                </c:pt>
                <c:pt idx="6">
                  <c:v>1033</c:v>
                </c:pt>
                <c:pt idx="9">
                  <c:v>989</c:v>
                </c:pt>
                <c:pt idx="12">
                  <c:v>941</c:v>
                </c:pt>
              </c:numCache>
            </c:numRef>
          </c:val>
          <c:extLst>
            <c:ext xmlns:c16="http://schemas.microsoft.com/office/drawing/2014/chart" uri="{C3380CC4-5D6E-409C-BE32-E72D297353CC}">
              <c16:uniqueId val="{00000007-BAEB-42EB-AA14-E34D53D980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4425</c:v>
                </c:pt>
                <c:pt idx="3">
                  <c:v>4540</c:v>
                </c:pt>
                <c:pt idx="6">
                  <c:v>4233</c:v>
                </c:pt>
                <c:pt idx="9">
                  <c:v>3940</c:v>
                </c:pt>
                <c:pt idx="12">
                  <c:v>3681</c:v>
                </c:pt>
              </c:numCache>
            </c:numRef>
          </c:val>
          <c:extLst>
            <c:ext xmlns:c16="http://schemas.microsoft.com/office/drawing/2014/chart" uri="{C3380CC4-5D6E-409C-BE32-E72D297353CC}">
              <c16:uniqueId val="{00000008-BAEB-42EB-AA14-E34D53D980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AEB-42EB-AA14-E34D53D980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4939</c:v>
                </c:pt>
                <c:pt idx="3">
                  <c:v>5473</c:v>
                </c:pt>
                <c:pt idx="6">
                  <c:v>5586</c:v>
                </c:pt>
                <c:pt idx="9">
                  <c:v>5503</c:v>
                </c:pt>
                <c:pt idx="12">
                  <c:v>5332</c:v>
                </c:pt>
              </c:numCache>
            </c:numRef>
          </c:val>
          <c:extLst>
            <c:ext xmlns:c16="http://schemas.microsoft.com/office/drawing/2014/chart" uri="{C3380CC4-5D6E-409C-BE32-E72D297353CC}">
              <c16:uniqueId val="{0000000A-BAEB-42EB-AA14-E34D53D980BC}"/>
            </c:ext>
          </c:extLst>
        </c:ser>
        <c:dLbls>
          <c:showLegendKey val="0"/>
          <c:showVal val="0"/>
          <c:showCatName val="0"/>
          <c:showSerName val="0"/>
          <c:showPercent val="0"/>
          <c:showBubbleSize val="0"/>
        </c:dLbls>
        <c:gapWidth val="100"/>
        <c:overlap val="100"/>
        <c:axId val="785135536"/>
        <c:axId val="785133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3258</c:v>
                </c:pt>
                <c:pt idx="2">
                  <c:v>#N/A</c:v>
                </c:pt>
                <c:pt idx="3">
                  <c:v>#N/A</c:v>
                </c:pt>
                <c:pt idx="4">
                  <c:v>3880</c:v>
                </c:pt>
                <c:pt idx="5">
                  <c:v>#N/A</c:v>
                </c:pt>
                <c:pt idx="6">
                  <c:v>#N/A</c:v>
                </c:pt>
                <c:pt idx="7">
                  <c:v>3540</c:v>
                </c:pt>
                <c:pt idx="8">
                  <c:v>#N/A</c:v>
                </c:pt>
                <c:pt idx="9">
                  <c:v>#N/A</c:v>
                </c:pt>
                <c:pt idx="10">
                  <c:v>2990</c:v>
                </c:pt>
                <c:pt idx="11">
                  <c:v>#N/A</c:v>
                </c:pt>
                <c:pt idx="12">
                  <c:v>#N/A</c:v>
                </c:pt>
                <c:pt idx="13">
                  <c:v>2448</c:v>
                </c:pt>
                <c:pt idx="14">
                  <c:v>#N/A</c:v>
                </c:pt>
              </c:numCache>
            </c:numRef>
          </c:val>
          <c:smooth val="0"/>
          <c:extLst>
            <c:ext xmlns:c16="http://schemas.microsoft.com/office/drawing/2014/chart" uri="{C3380CC4-5D6E-409C-BE32-E72D297353CC}">
              <c16:uniqueId val="{0000000B-BAEB-42EB-AA14-E34D53D980BC}"/>
            </c:ext>
          </c:extLst>
        </c:ser>
        <c:dLbls>
          <c:showLegendKey val="0"/>
          <c:showVal val="0"/>
          <c:showCatName val="0"/>
          <c:showSerName val="0"/>
          <c:showPercent val="0"/>
          <c:showBubbleSize val="0"/>
        </c:dLbls>
        <c:marker val="1"/>
        <c:smooth val="0"/>
        <c:axId val="785135536"/>
        <c:axId val="785133904"/>
      </c:lineChart>
      <c:catAx>
        <c:axId val="78513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85133904"/>
        <c:crosses val="autoZero"/>
        <c:auto val="1"/>
        <c:lblAlgn val="ctr"/>
        <c:lblOffset val="100"/>
        <c:tickLblSkip val="1"/>
        <c:tickMarkSkip val="1"/>
        <c:noMultiLvlLbl val="0"/>
      </c:catAx>
      <c:valAx>
        <c:axId val="785133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513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927</c:v>
                </c:pt>
                <c:pt idx="1">
                  <c:v>1160</c:v>
                </c:pt>
                <c:pt idx="2">
                  <c:v>1160</c:v>
                </c:pt>
              </c:numCache>
            </c:numRef>
          </c:val>
          <c:extLst>
            <c:ext xmlns:c16="http://schemas.microsoft.com/office/drawing/2014/chart" uri="{C3380CC4-5D6E-409C-BE32-E72D297353CC}">
              <c16:uniqueId val="{00000000-ECC8-4A13-B6A7-7D5BE173A1F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54</c:v>
                </c:pt>
                <c:pt idx="1">
                  <c:v>54</c:v>
                </c:pt>
                <c:pt idx="2">
                  <c:v>54</c:v>
                </c:pt>
              </c:numCache>
            </c:numRef>
          </c:val>
          <c:extLst>
            <c:ext xmlns:c16="http://schemas.microsoft.com/office/drawing/2014/chart" uri="{C3380CC4-5D6E-409C-BE32-E72D297353CC}">
              <c16:uniqueId val="{00000001-ECC8-4A13-B6A7-7D5BE173A1F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2379</c:v>
                </c:pt>
                <c:pt idx="1">
                  <c:v>2623</c:v>
                </c:pt>
                <c:pt idx="2">
                  <c:v>2706</c:v>
                </c:pt>
              </c:numCache>
            </c:numRef>
          </c:val>
          <c:extLst>
            <c:ext xmlns:c16="http://schemas.microsoft.com/office/drawing/2014/chart" uri="{C3380CC4-5D6E-409C-BE32-E72D297353CC}">
              <c16:uniqueId val="{00000002-ECC8-4A13-B6A7-7D5BE173A1FF}"/>
            </c:ext>
          </c:extLst>
        </c:ser>
        <c:dLbls>
          <c:showLegendKey val="0"/>
          <c:showVal val="0"/>
          <c:showCatName val="0"/>
          <c:showSerName val="0"/>
          <c:showPercent val="0"/>
          <c:showBubbleSize val="0"/>
        </c:dLbls>
        <c:gapWidth val="120"/>
        <c:overlap val="100"/>
        <c:axId val="785126288"/>
        <c:axId val="785134448"/>
      </c:barChart>
      <c:catAx>
        <c:axId val="78512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85134448"/>
        <c:crosses val="autoZero"/>
        <c:auto val="1"/>
        <c:lblAlgn val="ctr"/>
        <c:lblOffset val="100"/>
        <c:tickLblSkip val="1"/>
        <c:tickMarkSkip val="1"/>
        <c:noMultiLvlLbl val="0"/>
      </c:catAx>
      <c:valAx>
        <c:axId val="7851344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8512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{2A3DC8CB-2D3C-4E1C-A732-ECA6745A0616}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64D-42EC-92CE-043227F89C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{D29F3ED4-AA7F-49E1-8B10-DBB2EBE13189}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4D-42EC-92CE-043227F89C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{3AD8DC96-322A-4F4F-8978-9AC5D10C2ED3}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4D-42EC-92CE-043227F89C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{34AE3162-D85A-49CD-B1EB-EAC81BE13602}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4D-42EC-92CE-043227F89C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{4F2B1150-8075-4517-8B20-93644051101B}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4D-42EC-92CE-043227F89C0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{D3992A8A-D57F-413E-8495-ADCEDD82DDEB}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64D-42EC-92CE-043227F89C0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{5C37AE4E-CEDB-40A2-916A-61CD80D4DCFD}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64D-42EC-92CE-043227F89C0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{944AABA9-BB9D-405B-9850-87782E4ED2E4}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64D-42EC-92CE-043227F89C0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{74DC67F8-0AD5-4BC2-9345-3B6D4B56D364}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64D-42EC-92CE-043227F89C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38.200000000000003</c:v>
                </c:pt>
                <c:pt idx="24">
                  <c:v>40.4</c:v>
                </c:pt>
                <c:pt idx="32">
                  <c:v>43.2</c:v>
                </c:pt>
              </c:numCache>
            </c:numRef>
          </c:xVal>
          <c:yVal>
            <c:numRef>
              <c:f>公会計指標分析・財政指標組合せ分析表!$BP$51:$DC$51</c:f>
              <c:numCache>
                <c:formatCode>#,##0.0;"▲ "#,##0.0</c:formatCode>
                <c:ptCount val="40"/>
                <c:pt idx="16">
                  <c:v>106</c:v>
                </c:pt>
                <c:pt idx="24">
                  <c:v>90.5</c:v>
                </c:pt>
                <c:pt idx="32">
                  <c:v>74.400000000000006</c:v>
                </c:pt>
              </c:numCache>
            </c:numRef>
          </c:yVal>
          <c:smooth val="0"/>
          <c:extLst>
            <c:ext xmlns:c16="http://schemas.microsoft.com/office/drawing/2014/chart" uri="{C3380CC4-5D6E-409C-BE32-E72D297353CC}">
              <c16:uniqueId val="{00000009-664D-42EC-92CE-043227F89C0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{A6862F9F-184F-4E14-B82A-06A36B0075BB}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64D-42EC-92CE-043227F89C0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{5BF56AB5-6EFE-4DB9-91DA-94C752BCD4F1}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4D-42EC-92CE-043227F89C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{35713AE3-A46F-4E4F-BB0D-4DB39CFBFE00}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4D-42EC-92CE-043227F89C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{10E76AA0-BDCB-4E72-907D-65EF65112DC4}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4D-42EC-92CE-043227F89C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{6FBFB759-6500-4D2E-9E97-65E2544189F1}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4D-42EC-92CE-043227F89C0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{6E91CCF7-DBE5-4149-9020-18D5BD5CE55D}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64D-42EC-92CE-043227F89C0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{09098D6C-8091-421F-852D-9B3094ADD15E}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64D-42EC-92CE-043227F89C0B}"/>
                </c:ext>
              </c:extLst>
            </c:dLbl>
            <c:dLbl>
              <c:idx val="24"/>
              <c:layout>
                <c:manualLayout>
                  <c:x val="-2.2716914358970164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{6C827997-2B57-4D4A-9DAB-FB03CEDC26CB}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64D-42EC-92CE-043227F89C0B}"/>
                </c:ext>
              </c:extLst>
            </c:dLbl>
            <c:dLbl>
              <c:idx val="32"/>
              <c:layout>
                <c:manualLayout>
                  <c:x val="-4.1444036760836571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{C26091F3-3866-4C81-B9B5-89B3682FF431}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64D-42EC-92CE-043227F89C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59.2</c:v>
                </c:pt>
                <c:pt idx="24">
                  <c:v>63.4</c:v>
                </c:pt>
                <c:pt idx="32">
                  <c:v>63.1</c:v>
                </c:pt>
              </c:numCache>
            </c:numRef>
          </c:xVal>
          <c:yVal>
            <c:numRef>
              <c:f>公会計指標分析・財政指標組合せ分析表!$BP$55:$DC$55</c:f>
              <c:numCache>
                <c:formatCode>#,##0.0;"▲ "#,##0.0</c:formatCode>
                <c:ptCount val="40"/>
                <c:pt idx="16">
                  <c:v>23.4</c:v>
                </c:pt>
                <c:pt idx="24">
                  <c:v>7.7</c:v>
                </c:pt>
                <c:pt idx="32">
                  <c:v>3.2</c:v>
                </c:pt>
              </c:numCache>
            </c:numRef>
          </c:yVal>
          <c:smooth val="0"/>
          <c:extLst>
            <c:ext xmlns:c16="http://schemas.microsoft.com/office/drawing/2014/chart" uri="{C3380CC4-5D6E-409C-BE32-E72D297353CC}">
              <c16:uniqueId val="{00000013-664D-42EC-92CE-043227F89C0B}"/>
            </c:ext>
          </c:extLst>
        </c:ser>
        <c:dLbls>
          <c:showLegendKey val="0"/>
          <c:showVal val="1"/>
          <c:showCatName val="0"/>
          <c:showSerName val="0"/>
          <c:showPercent val="0"/>
          <c:showBubbleSize val="0"/>
        </c:dLbls>
        <c:axId val="1019896000"/>
        <c:axId val="1019894368"/>
      </c:scatterChart>
      <c:valAx>
        <c:axId val="1019896000"/>
        <c:scaling>
          <c:orientation val="minMax"/>
          <c:max val="66"/>
          <c:min val="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9894368"/>
        <c:crosses val="autoZero"/>
        <c:crossBetween val="midCat"/>
      </c:valAx>
      <c:valAx>
        <c:axId val="1019894368"/>
        <c:scaling>
          <c:orientation val="minMax"/>
          <c:max val="13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989600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{9F22821C-6530-4FBB-BC9B-FF7B7409B259}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55B-4E94-A705-DCCA1ECC43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{36EF587A-C39E-4EB3-8CC6-5FDDDE062BB2}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5B-4E94-A705-DCCA1ECC43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{26963CDA-2979-4A4B-AF02-3C1DE112E124}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5B-4E94-A705-DCCA1ECC43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{958A367F-191D-49BC-A00D-AB3BFD344978}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5B-4E94-A705-DCCA1ECC43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{0089A53B-55EC-4C5A-9AA3-16BC4FDFEF81}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5B-4E94-A705-DCCA1ECC436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{4182039E-7949-4378-9E98-95E689DF5BF7}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55B-4E94-A705-DCCA1ECC436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{6579B198-1615-4A79-AA7E-EE65CE24E947}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55B-4E94-A705-DCCA1ECC436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{EDC1E63A-41D3-4EC5-8396-168A71D3D8FB}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55B-4E94-A705-DCCA1ECC436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{EBBF5B4B-7117-49A8-AA65-82211AA9CE30}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55B-4E94-A705-DCCA1ECC43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9.8000000000000007</c:v>
                </c:pt>
                <c:pt idx="16">
                  <c:v>9.3000000000000007</c:v>
                </c:pt>
                <c:pt idx="24">
                  <c:v>9.1</c:v>
                </c:pt>
                <c:pt idx="32">
                  <c:v>9.1999999999999993</c:v>
                </c:pt>
              </c:numCache>
            </c:numRef>
          </c:xVal>
          <c:yVal>
            <c:numRef>
              <c:f>公会計指標分析・財政指標組合せ分析表!$BP$73:$DC$73</c:f>
              <c:numCache>
                <c:formatCode>#,##0.0;"▲ "#,##0.0</c:formatCode>
                <c:ptCount val="40"/>
                <c:pt idx="0">
                  <c:v>99.6</c:v>
                </c:pt>
                <c:pt idx="8">
                  <c:v>117.4</c:v>
                </c:pt>
                <c:pt idx="16">
                  <c:v>106</c:v>
                </c:pt>
                <c:pt idx="24">
                  <c:v>90.5</c:v>
                </c:pt>
                <c:pt idx="32">
                  <c:v>74.400000000000006</c:v>
                </c:pt>
              </c:numCache>
            </c:numRef>
          </c:yVal>
          <c:smooth val="0"/>
          <c:extLst>
            <c:ext xmlns:c16="http://schemas.microsoft.com/office/drawing/2014/chart" uri="{C3380CC4-5D6E-409C-BE32-E72D297353CC}">
              <c16:uniqueId val="{00000009-F55B-4E94-A705-DCCA1ECC436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{278C862D-37CD-4328-A784-237E01CB9FF0}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55B-4E94-A705-DCCA1ECC436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{36ADBBA8-1930-4452-BFC2-718518918E76}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5B-4E94-A705-DCCA1ECC43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{1007F629-13AF-4951-95B3-6F9C379E5DBE}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5B-4E94-A705-DCCA1ECC43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{EEAA3C9A-6EB0-414A-AC2F-1FFC8F2E5D25}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5B-4E94-A705-DCCA1ECC43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{07AF367C-29A4-4433-A540-E9F474FC3E8E}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5B-4E94-A705-DCCA1ECC436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{95664E5E-D547-44C6-9F3A-F83755F82F72}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55B-4E94-A705-DCCA1ECC436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{ECBB5D80-9B15-4F51-A8A8-2C41ABE8E8DC}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55B-4E94-A705-DCCA1ECC436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{7C5FC019-5937-4F48-A4ED-478C52391A2D}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55B-4E94-A705-DCCA1ECC436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{0D0F0F79-E9AD-4019-BB36-38C3B360A27D}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55B-4E94-A705-DCCA1ECC43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F55B-4E94-A705-DCCA1ECC4364}"/>
            </c:ext>
          </c:extLst>
        </c:ser>
        <c:dLbls>
          <c:showLegendKey val="0"/>
          <c:showVal val="1"/>
          <c:showCatName val="0"/>
          <c:showSerName val="0"/>
          <c:showPercent val="0"/>
          <c:showBubbleSize val="0"/>
        </c:dLbls>
        <c:axId val="1019898176"/>
        <c:axId val="1019901440"/>
      </c:scatterChart>
      <c:valAx>
        <c:axId val="1019898176"/>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9901440"/>
        <c:crosses val="autoZero"/>
        <c:crossBetween val="midCat"/>
      </c:valAx>
      <c:valAx>
        <c:axId val="1019901440"/>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98981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970" b="0" i="0" baseline="0">
              <a:solidFill>
                <a:schemeClr val="dk1"/>
              </a:solidFill>
              <a:effectLst/>
              <a:latin typeface="+mn-lt"/>
              <a:ea typeface="+mn-ea"/>
              <a:cs typeface="+mn-cs"/>
            </a:rPr>
            <a:t>・元利償還金、組合等が起こした地方債の元利償還金に対する負担金等については、新規地方債の発行の抑制や公的資金補償金免除繰上償還の実施等により減少している。</a:t>
          </a:r>
          <a:endParaRPr lang="ja-JP" altLang="ja-JP" sz="970">
            <a:effectLst/>
          </a:endParaRPr>
        </a:p>
        <a:p>
          <a:pPr rtl="0" eaLnBrk="1" fontAlgn="auto" latinLnBrk="0" hangingPunct="1"/>
          <a:r>
            <a:rPr lang="ja-JP" altLang="ja-JP" sz="970" b="0" i="0" baseline="0">
              <a:solidFill>
                <a:schemeClr val="dk1"/>
              </a:solidFill>
              <a:effectLst/>
              <a:latin typeface="+mn-lt"/>
              <a:ea typeface="+mn-ea"/>
              <a:cs typeface="+mn-cs"/>
            </a:rPr>
            <a:t>・元利償還金は</a:t>
          </a:r>
          <a:r>
            <a:rPr lang="en-US" altLang="ja-JP" sz="970" b="0" i="0" baseline="0">
              <a:solidFill>
                <a:schemeClr val="dk1"/>
              </a:solidFill>
              <a:effectLst/>
              <a:latin typeface="+mn-lt"/>
              <a:ea typeface="+mn-ea"/>
              <a:cs typeface="+mn-cs"/>
            </a:rPr>
            <a:t>H28</a:t>
          </a:r>
          <a:r>
            <a:rPr lang="ja-JP" altLang="ja-JP" sz="970" b="0" i="0" baseline="0">
              <a:solidFill>
                <a:schemeClr val="dk1"/>
              </a:solidFill>
              <a:effectLst/>
              <a:latin typeface="+mn-lt"/>
              <a:ea typeface="+mn-ea"/>
              <a:cs typeface="+mn-cs"/>
            </a:rPr>
            <a:t>、</a:t>
          </a:r>
          <a:r>
            <a:rPr lang="en-US" altLang="ja-JP" sz="970" b="0" i="0" baseline="0">
              <a:solidFill>
                <a:schemeClr val="dk1"/>
              </a:solidFill>
              <a:effectLst/>
              <a:latin typeface="+mn-lt"/>
              <a:ea typeface="+mn-ea"/>
              <a:cs typeface="+mn-cs"/>
            </a:rPr>
            <a:t>H29</a:t>
          </a:r>
          <a:r>
            <a:rPr lang="ja-JP" altLang="ja-JP" sz="970" b="0" i="0" baseline="0">
              <a:solidFill>
                <a:schemeClr val="dk1"/>
              </a:solidFill>
              <a:effectLst/>
              <a:latin typeface="+mn-lt"/>
              <a:ea typeface="+mn-ea"/>
              <a:cs typeface="+mn-cs"/>
            </a:rPr>
            <a:t>、</a:t>
          </a:r>
          <a:r>
            <a:rPr lang="en-US" altLang="ja-JP" sz="970" b="0" i="0" baseline="0">
              <a:solidFill>
                <a:schemeClr val="dk1"/>
              </a:solidFill>
              <a:effectLst/>
              <a:latin typeface="+mn-lt"/>
              <a:ea typeface="+mn-ea"/>
              <a:cs typeface="+mn-cs"/>
            </a:rPr>
            <a:t>H30</a:t>
          </a:r>
          <a:r>
            <a:rPr lang="ja-JP" altLang="en-US" sz="970" b="0" i="0" baseline="0">
              <a:solidFill>
                <a:schemeClr val="dk1"/>
              </a:solidFill>
              <a:effectLst/>
              <a:latin typeface="+mn-lt"/>
              <a:ea typeface="+mn-ea"/>
              <a:cs typeface="+mn-cs"/>
            </a:rPr>
            <a:t>、</a:t>
          </a:r>
          <a:r>
            <a:rPr lang="en-US" altLang="ja-JP" sz="970" b="0" i="0" baseline="0">
              <a:solidFill>
                <a:schemeClr val="dk1"/>
              </a:solidFill>
              <a:effectLst/>
              <a:latin typeface="+mn-lt"/>
              <a:ea typeface="+mn-ea"/>
              <a:cs typeface="+mn-cs"/>
            </a:rPr>
            <a:t>R01</a:t>
          </a:r>
          <a:r>
            <a:rPr lang="ja-JP" altLang="ja-JP" sz="970" b="0" i="0" baseline="0">
              <a:solidFill>
                <a:schemeClr val="dk1"/>
              </a:solidFill>
              <a:effectLst/>
              <a:latin typeface="+mn-lt"/>
              <a:ea typeface="+mn-ea"/>
              <a:cs typeface="+mn-cs"/>
            </a:rPr>
            <a:t>とも増加しているが、これは主に公共用地先行取得等事業債（償還のための特定財源あり）に係るものである。</a:t>
          </a:r>
          <a:endParaRPr lang="ja-JP" altLang="ja-JP" sz="970">
            <a:effectLst/>
          </a:endParaRPr>
        </a:p>
        <a:p>
          <a:pPr rtl="0" eaLnBrk="1" fontAlgn="auto" latinLnBrk="0" hangingPunct="1"/>
          <a:r>
            <a:rPr lang="ja-JP" altLang="ja-JP" sz="970" b="0" i="0" baseline="0">
              <a:solidFill>
                <a:schemeClr val="dk1"/>
              </a:solidFill>
              <a:effectLst/>
              <a:latin typeface="+mn-lt"/>
              <a:ea typeface="+mn-ea"/>
              <a:cs typeface="+mn-cs"/>
            </a:rPr>
            <a:t>・債務負担行為に基づく支出額については、新規に債務負担行為を設定していない</a:t>
          </a:r>
          <a:r>
            <a:rPr lang="ja-JP" altLang="en-US" sz="970" b="0" i="0" baseline="0">
              <a:solidFill>
                <a:schemeClr val="dk1"/>
              </a:solidFill>
              <a:effectLst/>
              <a:latin typeface="+mn-lt"/>
              <a:ea typeface="+mn-ea"/>
              <a:cs typeface="+mn-cs"/>
            </a:rPr>
            <a:t>。</a:t>
          </a:r>
          <a:endParaRPr lang="ja-JP" altLang="ja-JP" sz="970">
            <a:effectLst/>
          </a:endParaRPr>
        </a:p>
        <a:p>
          <a:pPr rtl="0" eaLnBrk="1" fontAlgn="auto" latinLnBrk="0" hangingPunct="1"/>
          <a:r>
            <a:rPr lang="ja-JP" altLang="ja-JP" sz="970" b="0" i="0" baseline="0">
              <a:solidFill>
                <a:schemeClr val="dk1"/>
              </a:solidFill>
              <a:effectLst/>
              <a:latin typeface="+mn-lt"/>
              <a:ea typeface="+mn-ea"/>
              <a:cs typeface="+mn-cs"/>
            </a:rPr>
            <a:t>・算入公債費等については、臨時財政対策債の発行額が増加して</a:t>
          </a:r>
          <a:r>
            <a:rPr lang="ja-JP" altLang="en-US" sz="970" b="0" i="0" baseline="0">
              <a:solidFill>
                <a:schemeClr val="dk1"/>
              </a:solidFill>
              <a:effectLst/>
              <a:latin typeface="+mn-lt"/>
              <a:ea typeface="+mn-ea"/>
              <a:cs typeface="+mn-cs"/>
            </a:rPr>
            <a:t>おり、</a:t>
          </a:r>
          <a:r>
            <a:rPr lang="ja-JP" altLang="ja-JP" sz="970" b="0" i="0" baseline="0">
              <a:solidFill>
                <a:schemeClr val="dk1"/>
              </a:solidFill>
              <a:effectLst/>
              <a:latin typeface="+mn-lt"/>
              <a:ea typeface="+mn-ea"/>
              <a:cs typeface="+mn-cs"/>
            </a:rPr>
            <a:t>災害復旧費等に係る基準財政需要額が増加傾向にある。</a:t>
          </a:r>
          <a:endParaRPr lang="ja-JP" altLang="ja-JP" sz="970">
            <a:effectLst/>
          </a:endParaRPr>
        </a:p>
        <a:p>
          <a:pPr rtl="0" eaLnBrk="1" fontAlgn="auto" latinLnBrk="0" hangingPunct="1"/>
          <a:r>
            <a:rPr lang="ja-JP" altLang="ja-JP" sz="970" b="0" i="0" baseline="0">
              <a:solidFill>
                <a:schemeClr val="dk1"/>
              </a:solidFill>
              <a:effectLst/>
              <a:latin typeface="+mn-lt"/>
              <a:ea typeface="+mn-ea"/>
              <a:cs typeface="+mn-cs"/>
            </a:rPr>
            <a:t>・今後も、普通建設事業は国の補助制度を最大限活用するとともに、事業の優先度、緊急性及び事業効果を検証し、事業の先送りや規模縮小を図り、地方債の発行を抑え、実質公債費比率（分子）の減少に努めていく。</a:t>
          </a:r>
          <a:endParaRPr lang="ja-JP" altLang="ja-JP" sz="97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産業団地の整備に伴う借入のため、土地売却代金を積み立てている。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930" b="0" i="0" baseline="0">
              <a:solidFill>
                <a:schemeClr val="dk1"/>
              </a:solidFill>
              <a:effectLst/>
              <a:latin typeface="+mn-lt"/>
              <a:ea typeface="+mn-ea"/>
              <a:cs typeface="+mn-cs"/>
            </a:rPr>
            <a:t>・一般会計等に係る地方債の現在高については、</a:t>
          </a:r>
          <a:r>
            <a:rPr lang="en-US" altLang="ja-JP" sz="930" b="0" i="0" baseline="0">
              <a:solidFill>
                <a:schemeClr val="dk1"/>
              </a:solidFill>
              <a:effectLst/>
              <a:latin typeface="+mn-lt"/>
              <a:ea typeface="+mn-ea"/>
              <a:cs typeface="+mn-cs"/>
            </a:rPr>
            <a:t>H24</a:t>
          </a:r>
          <a:r>
            <a:rPr lang="ja-JP" altLang="ja-JP" sz="930" b="0" i="0" baseline="0">
              <a:solidFill>
                <a:schemeClr val="dk1"/>
              </a:solidFill>
              <a:effectLst/>
              <a:latin typeface="+mn-lt"/>
              <a:ea typeface="+mn-ea"/>
              <a:cs typeface="+mn-cs"/>
            </a:rPr>
            <a:t>まで</a:t>
          </a:r>
          <a:r>
            <a:rPr lang="en-US" altLang="ja-JP" sz="930" b="0" i="0" baseline="0">
              <a:solidFill>
                <a:schemeClr val="dk1"/>
              </a:solidFill>
              <a:effectLst/>
              <a:latin typeface="+mn-lt"/>
              <a:ea typeface="+mn-ea"/>
              <a:cs typeface="+mn-cs"/>
            </a:rPr>
            <a:t>7</a:t>
          </a:r>
          <a:r>
            <a:rPr lang="ja-JP" altLang="ja-JP" sz="930" b="0" i="0" baseline="0">
              <a:solidFill>
                <a:schemeClr val="dk1"/>
              </a:solidFill>
              <a:effectLst/>
              <a:latin typeface="+mn-lt"/>
              <a:ea typeface="+mn-ea"/>
              <a:cs typeface="+mn-cs"/>
            </a:rPr>
            <a:t>年連続で減少していたが、</a:t>
          </a:r>
          <a:r>
            <a:rPr lang="en-US" altLang="ja-JP" sz="930" b="0" i="0" baseline="0">
              <a:solidFill>
                <a:schemeClr val="dk1"/>
              </a:solidFill>
              <a:effectLst/>
              <a:latin typeface="+mn-lt"/>
              <a:ea typeface="+mn-ea"/>
              <a:cs typeface="+mn-cs"/>
            </a:rPr>
            <a:t>H25</a:t>
          </a:r>
          <a:r>
            <a:rPr lang="ja-JP" altLang="ja-JP" sz="930" b="0" i="0" baseline="0">
              <a:solidFill>
                <a:schemeClr val="dk1"/>
              </a:solidFill>
              <a:effectLst/>
              <a:latin typeface="+mn-lt"/>
              <a:ea typeface="+mn-ea"/>
              <a:cs typeface="+mn-cs"/>
            </a:rPr>
            <a:t>からは臨時財政対策債等の発行額の増加</a:t>
          </a:r>
          <a:r>
            <a:rPr lang="ja-JP" altLang="en-US" sz="930" b="0" i="0" baseline="0">
              <a:solidFill>
                <a:schemeClr val="dk1"/>
              </a:solidFill>
              <a:effectLst/>
              <a:latin typeface="+mn-lt"/>
              <a:ea typeface="+mn-ea"/>
              <a:cs typeface="+mn-cs"/>
            </a:rPr>
            <a:t>や、</a:t>
          </a:r>
          <a:r>
            <a:rPr lang="en-US" altLang="ja-JP" sz="930" b="0" i="0" baseline="0">
              <a:solidFill>
                <a:schemeClr val="dk1"/>
              </a:solidFill>
              <a:effectLst/>
              <a:latin typeface="+mn-lt"/>
              <a:ea typeface="+mn-ea"/>
              <a:cs typeface="+mn-cs"/>
            </a:rPr>
            <a:t>27</a:t>
          </a:r>
          <a:r>
            <a:rPr lang="ja-JP" altLang="ja-JP" sz="930" b="0" i="0" baseline="0">
              <a:solidFill>
                <a:schemeClr val="dk1"/>
              </a:solidFill>
              <a:effectLst/>
              <a:latin typeface="+mn-lt"/>
              <a:ea typeface="+mn-ea"/>
              <a:cs typeface="+mn-cs"/>
            </a:rPr>
            <a:t>年度</a:t>
          </a:r>
          <a:r>
            <a:rPr lang="ja-JP" altLang="en-US" sz="930" b="0" i="0" baseline="0">
              <a:solidFill>
                <a:schemeClr val="dk1"/>
              </a:solidFill>
              <a:effectLst/>
              <a:latin typeface="+mn-lt"/>
              <a:ea typeface="+mn-ea"/>
              <a:cs typeface="+mn-cs"/>
            </a:rPr>
            <a:t>に</a:t>
          </a:r>
          <a:r>
            <a:rPr lang="ja-JP" altLang="ja-JP" sz="930" b="0" i="0" baseline="0">
              <a:solidFill>
                <a:schemeClr val="dk1"/>
              </a:solidFill>
              <a:effectLst/>
              <a:latin typeface="+mn-lt"/>
              <a:ea typeface="+mn-ea"/>
              <a:cs typeface="+mn-cs"/>
            </a:rPr>
            <a:t>設置した道路用地取得事業特別会計における公共用地先行取得等事業債の増により、</a:t>
          </a:r>
          <a:r>
            <a:rPr lang="ja-JP" altLang="en-US" sz="930" b="0" i="0" baseline="0">
              <a:solidFill>
                <a:schemeClr val="dk1"/>
              </a:solidFill>
              <a:effectLst/>
              <a:latin typeface="+mn-lt"/>
              <a:ea typeface="+mn-ea"/>
              <a:cs typeface="+mn-cs"/>
            </a:rPr>
            <a:t>近年増加傾向にある。</a:t>
          </a:r>
          <a:r>
            <a:rPr lang="en-US" altLang="ja-JP" sz="930" b="0" i="0" baseline="0">
              <a:solidFill>
                <a:schemeClr val="dk1"/>
              </a:solidFill>
              <a:effectLst/>
              <a:latin typeface="+mn-lt"/>
              <a:ea typeface="+mn-ea"/>
              <a:cs typeface="+mn-cs"/>
            </a:rPr>
            <a:t>R01</a:t>
          </a:r>
          <a:r>
            <a:rPr lang="ja-JP" altLang="en-US" sz="930" b="0" i="0" baseline="0">
              <a:solidFill>
                <a:schemeClr val="dk1"/>
              </a:solidFill>
              <a:effectLst/>
              <a:latin typeface="+mn-lt"/>
              <a:ea typeface="+mn-ea"/>
              <a:cs typeface="+mn-cs"/>
            </a:rPr>
            <a:t>は、</a:t>
          </a:r>
          <a:r>
            <a:rPr lang="ja-JP" altLang="ja-JP" sz="930" b="0" i="0" baseline="0">
              <a:solidFill>
                <a:schemeClr val="dk1"/>
              </a:solidFill>
              <a:effectLst/>
              <a:latin typeface="+mn-lt"/>
              <a:ea typeface="+mn-ea"/>
              <a:cs typeface="+mn-cs"/>
            </a:rPr>
            <a:t>公共用地先行取得等事業債</a:t>
          </a:r>
          <a:r>
            <a:rPr lang="ja-JP" altLang="en-US" sz="930" b="0" i="0" baseline="0">
              <a:solidFill>
                <a:schemeClr val="dk1"/>
              </a:solidFill>
              <a:effectLst/>
              <a:latin typeface="+mn-lt"/>
              <a:ea typeface="+mn-ea"/>
              <a:cs typeface="+mn-cs"/>
            </a:rPr>
            <a:t>の償還終了等により現在高は減少した。</a:t>
          </a:r>
          <a:endParaRPr lang="ja-JP" altLang="ja-JP" sz="930">
            <a:effectLst/>
          </a:endParaRPr>
        </a:p>
        <a:p>
          <a:pPr rtl="0" eaLnBrk="1" fontAlgn="auto" latinLnBrk="0" hangingPunct="1"/>
          <a:r>
            <a:rPr lang="ja-JP" altLang="ja-JP" sz="930" b="0" i="0" baseline="0">
              <a:solidFill>
                <a:schemeClr val="dk1"/>
              </a:solidFill>
              <a:effectLst/>
              <a:latin typeface="+mn-lt"/>
              <a:ea typeface="+mn-ea"/>
              <a:cs typeface="+mn-cs"/>
            </a:rPr>
            <a:t>・公営企業債等繰入見込額については、</a:t>
          </a:r>
          <a:r>
            <a:rPr lang="en-US" altLang="ja-JP" sz="930" b="0" i="0" baseline="0">
              <a:solidFill>
                <a:schemeClr val="dk1"/>
              </a:solidFill>
              <a:effectLst/>
              <a:latin typeface="+mn-lt"/>
              <a:ea typeface="+mn-ea"/>
              <a:cs typeface="+mn-cs"/>
            </a:rPr>
            <a:t>H25</a:t>
          </a:r>
          <a:r>
            <a:rPr lang="ja-JP" altLang="ja-JP" sz="930" b="0" i="0" baseline="0">
              <a:solidFill>
                <a:schemeClr val="dk1"/>
              </a:solidFill>
              <a:effectLst/>
              <a:latin typeface="+mn-lt"/>
              <a:ea typeface="+mn-ea"/>
              <a:cs typeface="+mn-cs"/>
            </a:rPr>
            <a:t>までは減少していたものの、</a:t>
          </a:r>
          <a:r>
            <a:rPr lang="en-US" altLang="ja-JP" sz="930" b="0" i="0" baseline="0">
              <a:solidFill>
                <a:schemeClr val="dk1"/>
              </a:solidFill>
              <a:effectLst/>
              <a:latin typeface="+mn-lt"/>
              <a:ea typeface="+mn-ea"/>
              <a:cs typeface="+mn-cs"/>
            </a:rPr>
            <a:t>H26</a:t>
          </a:r>
          <a:r>
            <a:rPr lang="ja-JP" altLang="ja-JP" sz="930" b="0" i="0" baseline="0">
              <a:solidFill>
                <a:schemeClr val="dk1"/>
              </a:solidFill>
              <a:effectLst/>
              <a:latin typeface="+mn-lt"/>
              <a:ea typeface="+mn-ea"/>
              <a:cs typeface="+mn-cs"/>
            </a:rPr>
            <a:t>において下水道事業（公共下水、集落排水）等で増加したため、全体の繰入見込額においても増加傾向にあったが、</a:t>
          </a:r>
          <a:r>
            <a:rPr lang="en-US" altLang="ja-JP" sz="930" b="0" i="0" baseline="0">
              <a:solidFill>
                <a:schemeClr val="dk1"/>
              </a:solidFill>
              <a:effectLst/>
              <a:latin typeface="+mn-lt"/>
              <a:ea typeface="+mn-ea"/>
              <a:cs typeface="+mn-cs"/>
            </a:rPr>
            <a:t>H30</a:t>
          </a:r>
          <a:r>
            <a:rPr lang="ja-JP" altLang="en-US" sz="930" b="0" i="0" baseline="0">
              <a:solidFill>
                <a:schemeClr val="dk1"/>
              </a:solidFill>
              <a:effectLst/>
              <a:latin typeface="+mn-lt"/>
              <a:ea typeface="+mn-ea"/>
              <a:cs typeface="+mn-cs"/>
            </a:rPr>
            <a:t>、</a:t>
          </a:r>
          <a:r>
            <a:rPr lang="en-US" altLang="ja-JP" sz="930" b="0" i="0" baseline="0">
              <a:solidFill>
                <a:schemeClr val="dk1"/>
              </a:solidFill>
              <a:effectLst/>
              <a:latin typeface="+mn-lt"/>
              <a:ea typeface="+mn-ea"/>
              <a:cs typeface="+mn-cs"/>
            </a:rPr>
            <a:t>R01</a:t>
          </a:r>
          <a:r>
            <a:rPr lang="ja-JP" altLang="ja-JP" sz="930" b="0" i="0" baseline="0">
              <a:solidFill>
                <a:schemeClr val="dk1"/>
              </a:solidFill>
              <a:effectLst/>
              <a:latin typeface="+mn-lt"/>
              <a:ea typeface="+mn-ea"/>
              <a:cs typeface="+mn-cs"/>
            </a:rPr>
            <a:t>は下水道事業債の残高の減</a:t>
          </a:r>
          <a:r>
            <a:rPr lang="ja-JP" altLang="en-US" sz="930" b="0" i="0" baseline="0">
              <a:solidFill>
                <a:schemeClr val="dk1"/>
              </a:solidFill>
              <a:effectLst/>
              <a:latin typeface="+mn-lt"/>
              <a:ea typeface="+mn-ea"/>
              <a:cs typeface="+mn-cs"/>
            </a:rPr>
            <a:t>等</a:t>
          </a:r>
          <a:r>
            <a:rPr lang="ja-JP" altLang="ja-JP" sz="930" b="0" i="0" baseline="0">
              <a:solidFill>
                <a:schemeClr val="dk1"/>
              </a:solidFill>
              <a:effectLst/>
              <a:latin typeface="+mn-lt"/>
              <a:ea typeface="+mn-ea"/>
              <a:cs typeface="+mn-cs"/>
            </a:rPr>
            <a:t>により、見込額も減少した。</a:t>
          </a:r>
          <a:endParaRPr lang="ja-JP" altLang="ja-JP" sz="930">
            <a:effectLst/>
          </a:endParaRPr>
        </a:p>
        <a:p>
          <a:pPr rtl="0" eaLnBrk="1" fontAlgn="auto" latinLnBrk="0" hangingPunct="1"/>
          <a:r>
            <a:rPr lang="ja-JP" altLang="ja-JP" sz="930" b="0" i="0" baseline="0">
              <a:solidFill>
                <a:schemeClr val="dk1"/>
              </a:solidFill>
              <a:effectLst/>
              <a:latin typeface="+mn-lt"/>
              <a:ea typeface="+mn-ea"/>
              <a:cs typeface="+mn-cs"/>
            </a:rPr>
            <a:t>・組合等負担等見込額については、</a:t>
          </a:r>
          <a:r>
            <a:rPr lang="en-US" altLang="ja-JP" sz="930" b="0" i="0" baseline="0">
              <a:solidFill>
                <a:schemeClr val="dk1"/>
              </a:solidFill>
              <a:effectLst/>
              <a:latin typeface="+mn-lt"/>
              <a:ea typeface="+mn-ea"/>
              <a:cs typeface="+mn-cs"/>
            </a:rPr>
            <a:t>H27</a:t>
          </a:r>
          <a:r>
            <a:rPr lang="ja-JP" altLang="ja-JP" sz="930" b="0" i="0" baseline="0">
              <a:solidFill>
                <a:schemeClr val="dk1"/>
              </a:solidFill>
              <a:effectLst/>
              <a:latin typeface="+mn-lt"/>
              <a:ea typeface="+mn-ea"/>
              <a:cs typeface="+mn-cs"/>
            </a:rPr>
            <a:t>以降減少傾向にあり、</a:t>
          </a:r>
          <a:r>
            <a:rPr lang="en-US" altLang="ja-JP" sz="930" b="0" i="0" baseline="0">
              <a:solidFill>
                <a:schemeClr val="dk1"/>
              </a:solidFill>
              <a:effectLst/>
              <a:latin typeface="+mn-lt"/>
              <a:ea typeface="+mn-ea"/>
              <a:cs typeface="+mn-cs"/>
            </a:rPr>
            <a:t>R01</a:t>
          </a:r>
          <a:r>
            <a:rPr lang="ja-JP" altLang="ja-JP" sz="930" b="0" i="0" baseline="0">
              <a:solidFill>
                <a:schemeClr val="dk1"/>
              </a:solidFill>
              <a:effectLst/>
              <a:latin typeface="+mn-lt"/>
              <a:ea typeface="+mn-ea"/>
              <a:cs typeface="+mn-cs"/>
            </a:rPr>
            <a:t>においても</a:t>
          </a:r>
          <a:r>
            <a:rPr lang="ja-JP" altLang="en-US" sz="930" b="0" i="0" baseline="0">
              <a:solidFill>
                <a:schemeClr val="dk1"/>
              </a:solidFill>
              <a:effectLst/>
              <a:latin typeface="+mn-lt"/>
              <a:ea typeface="+mn-ea"/>
              <a:cs typeface="+mn-cs"/>
            </a:rPr>
            <a:t>公立</a:t>
          </a:r>
          <a:r>
            <a:rPr lang="ja-JP" altLang="ja-JP" sz="930" b="0" i="0" baseline="0">
              <a:solidFill>
                <a:schemeClr val="dk1"/>
              </a:solidFill>
              <a:effectLst/>
              <a:latin typeface="+mn-lt"/>
              <a:ea typeface="+mn-ea"/>
              <a:cs typeface="+mn-cs"/>
            </a:rPr>
            <a:t>小浜病院組合、敦賀美方消防組合で減少したため、全体の負担等見込額が減少した。</a:t>
          </a:r>
          <a:endParaRPr lang="ja-JP" altLang="ja-JP" sz="930">
            <a:effectLst/>
          </a:endParaRPr>
        </a:p>
        <a:p>
          <a:pPr rtl="0" eaLnBrk="1" fontAlgn="auto" latinLnBrk="0" hangingPunct="1"/>
          <a:r>
            <a:rPr lang="ja-JP" altLang="ja-JP" sz="930" b="0" i="0" baseline="0">
              <a:solidFill>
                <a:schemeClr val="dk1"/>
              </a:solidFill>
              <a:effectLst/>
              <a:latin typeface="+mn-lt"/>
              <a:ea typeface="+mn-ea"/>
              <a:cs typeface="+mn-cs"/>
            </a:rPr>
            <a:t>・退職手当負担見込額については、定員適正化計画に基づき職員数の削減を進めており、</a:t>
          </a:r>
          <a:r>
            <a:rPr lang="en-US" altLang="ja-JP" sz="930" b="0" i="0" baseline="0">
              <a:solidFill>
                <a:schemeClr val="dk1"/>
              </a:solidFill>
              <a:effectLst/>
              <a:latin typeface="+mn-lt"/>
              <a:ea typeface="+mn-ea"/>
              <a:cs typeface="+mn-cs"/>
            </a:rPr>
            <a:t>R01</a:t>
          </a:r>
          <a:r>
            <a:rPr lang="ja-JP" altLang="ja-JP" sz="930" b="0" i="0" baseline="0">
              <a:solidFill>
                <a:schemeClr val="dk1"/>
              </a:solidFill>
              <a:effectLst/>
              <a:latin typeface="+mn-lt"/>
              <a:ea typeface="+mn-ea"/>
              <a:cs typeface="+mn-cs"/>
            </a:rPr>
            <a:t>において</a:t>
          </a:r>
          <a:r>
            <a:rPr lang="ja-JP" altLang="en-US" sz="930" b="0" i="0" baseline="0">
              <a:solidFill>
                <a:schemeClr val="dk1"/>
              </a:solidFill>
              <a:effectLst/>
              <a:latin typeface="+mn-lt"/>
              <a:ea typeface="+mn-ea"/>
              <a:cs typeface="+mn-cs"/>
            </a:rPr>
            <a:t>も</a:t>
          </a:r>
          <a:r>
            <a:rPr lang="ja-JP" altLang="ja-JP" sz="930" b="0" i="0" baseline="0">
              <a:solidFill>
                <a:schemeClr val="dk1"/>
              </a:solidFill>
              <a:effectLst/>
              <a:latin typeface="+mn-lt"/>
              <a:ea typeface="+mn-ea"/>
              <a:cs typeface="+mn-cs"/>
            </a:rPr>
            <a:t>負担見込額は減少した。</a:t>
          </a:r>
          <a:endParaRPr lang="ja-JP" altLang="ja-JP" sz="930">
            <a:effectLst/>
          </a:endParaRPr>
        </a:p>
        <a:p>
          <a:pPr rtl="0" eaLnBrk="1" fontAlgn="auto" latinLnBrk="0" hangingPunct="1"/>
          <a:r>
            <a:rPr lang="ja-JP" altLang="ja-JP" sz="930" b="0" i="0" baseline="0">
              <a:solidFill>
                <a:schemeClr val="dk1"/>
              </a:solidFill>
              <a:effectLst/>
              <a:latin typeface="+mn-lt"/>
              <a:ea typeface="+mn-ea"/>
              <a:cs typeface="+mn-cs"/>
            </a:rPr>
            <a:t>・充当可能基金については特定目的基金が多く、年度によって積立額、取崩額が大きく変動するため、安定していない。</a:t>
          </a:r>
          <a:endParaRPr lang="ja-JP" altLang="ja-JP" sz="930">
            <a:effectLst/>
          </a:endParaRPr>
        </a:p>
        <a:p>
          <a:pPr rtl="0" eaLnBrk="1" fontAlgn="auto" latinLnBrk="0" hangingPunct="1"/>
          <a:r>
            <a:rPr lang="ja-JP" altLang="ja-JP" sz="930" b="0" i="0" baseline="0">
              <a:solidFill>
                <a:schemeClr val="dk1"/>
              </a:solidFill>
              <a:effectLst/>
              <a:latin typeface="+mn-lt"/>
              <a:ea typeface="+mn-ea"/>
              <a:cs typeface="+mn-cs"/>
            </a:rPr>
            <a:t>・今後においても、普通建設事業は国の補助制度を最大限活用するとともに、事業の優先度、緊急性及び事業効果を検証し、事業の先送りや規模縮小、職員数のさらなる適正化を図り、地方債の発行を抑え、将来負担比率（分子）の減少に努めていく。</a:t>
          </a:r>
          <a:endParaRPr lang="ja-JP" altLang="ja-JP" sz="93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福井県美浜町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・決算</a:t>
          </a:r>
          <a:r>
            <a:rPr kumimoji="1" lang="ja-JP" altLang="en-US" sz="1100" b="0" i="0" baseline="0">
              <a:solidFill>
                <a:schemeClr val="dk1"/>
              </a:solidFill>
              <a:effectLst/>
              <a:latin typeface="+mn-lt"/>
              <a:ea typeface="+mn-ea"/>
              <a:cs typeface="+mn-cs"/>
            </a:rPr>
            <a:t>上</a:t>
          </a:r>
          <a:r>
            <a:rPr kumimoji="1" lang="ja-JP" altLang="ja-JP" sz="1100" b="0" i="0" baseline="0">
              <a:solidFill>
                <a:schemeClr val="dk1"/>
              </a:solidFill>
              <a:effectLst/>
              <a:latin typeface="+mn-lt"/>
              <a:ea typeface="+mn-ea"/>
              <a:cs typeface="+mn-cs"/>
            </a:rPr>
            <a:t>剰余金について</a:t>
          </a:r>
          <a:r>
            <a:rPr kumimoji="1" lang="ja-JP" altLang="en-US" sz="1100" b="0" i="0" baseline="0">
              <a:solidFill>
                <a:schemeClr val="dk1"/>
              </a:solidFill>
              <a:effectLst/>
              <a:latin typeface="+mn-lt"/>
              <a:ea typeface="+mn-ea"/>
              <a:cs typeface="+mn-cs"/>
            </a:rPr>
            <a:t>、特定目的基金のまちづくり</a:t>
          </a:r>
          <a:r>
            <a:rPr kumimoji="1" lang="ja-JP" altLang="ja-JP" sz="1100" b="0" i="0" baseline="0">
              <a:solidFill>
                <a:schemeClr val="dk1"/>
              </a:solidFill>
              <a:effectLst/>
              <a:latin typeface="+mn-lt"/>
              <a:ea typeface="+mn-ea"/>
              <a:cs typeface="+mn-cs"/>
            </a:rPr>
            <a:t>基金に</a:t>
          </a:r>
          <a:r>
            <a:rPr kumimoji="1" lang="en-US" altLang="ja-JP" sz="1100" b="0" i="0" baseline="0">
              <a:solidFill>
                <a:schemeClr val="dk1"/>
              </a:solidFill>
              <a:effectLst/>
              <a:latin typeface="+mn-lt"/>
              <a:ea typeface="+mn-ea"/>
              <a:cs typeface="+mn-cs"/>
            </a:rPr>
            <a:t>381,000</a:t>
          </a:r>
          <a:r>
            <a:rPr kumimoji="1" lang="ja-JP" altLang="ja-JP" sz="1100" b="0" i="0" baseline="0">
              <a:solidFill>
                <a:schemeClr val="dk1"/>
              </a:solidFill>
              <a:effectLst/>
              <a:latin typeface="+mn-lt"/>
              <a:ea typeface="+mn-ea"/>
              <a:cs typeface="+mn-cs"/>
            </a:rPr>
            <a:t>千円積み立てたほか、</a:t>
          </a:r>
          <a:r>
            <a:rPr kumimoji="1" lang="ja-JP" altLang="en-US" sz="1100" b="0" i="0" baseline="0">
              <a:solidFill>
                <a:schemeClr val="dk1"/>
              </a:solidFill>
              <a:effectLst/>
              <a:latin typeface="+mn-lt"/>
              <a:ea typeface="+mn-ea"/>
              <a:cs typeface="+mn-cs"/>
            </a:rPr>
            <a:t>電源立地地域対策交付金を活用し観光施設の整備</a:t>
          </a:r>
          <a:r>
            <a:rPr kumimoji="1" lang="ja-JP" altLang="ja-JP" sz="1100" b="0" i="0" baseline="0">
              <a:solidFill>
                <a:schemeClr val="dk1"/>
              </a:solidFill>
              <a:effectLst/>
              <a:latin typeface="+mn-lt"/>
              <a:ea typeface="+mn-ea"/>
              <a:cs typeface="+mn-cs"/>
            </a:rPr>
            <a:t>に向け</a:t>
          </a:r>
          <a:r>
            <a:rPr kumimoji="1" lang="ja-JP" altLang="en-US" sz="1100" b="0" i="0" baseline="0">
              <a:solidFill>
                <a:schemeClr val="dk1"/>
              </a:solidFill>
              <a:effectLst/>
              <a:latin typeface="+mn-lt"/>
              <a:ea typeface="+mn-ea"/>
              <a:cs typeface="+mn-cs"/>
            </a:rPr>
            <a:t>た新たな基金に</a:t>
          </a:r>
          <a:r>
            <a:rPr kumimoji="1" lang="en-US" altLang="ja-JP" sz="1100" b="0" i="0" baseline="0">
              <a:solidFill>
                <a:schemeClr val="dk1"/>
              </a:solidFill>
              <a:effectLst/>
              <a:latin typeface="+mn-lt"/>
              <a:ea typeface="+mn-ea"/>
              <a:cs typeface="+mn-cs"/>
            </a:rPr>
            <a:t>91,332</a:t>
          </a:r>
          <a:r>
            <a:rPr kumimoji="1" lang="ja-JP" altLang="ja-JP" sz="1100" b="0" i="0" baseline="0">
              <a:solidFill>
                <a:schemeClr val="dk1"/>
              </a:solidFill>
              <a:effectLst/>
              <a:latin typeface="+mn-lt"/>
              <a:ea typeface="+mn-ea"/>
              <a:cs typeface="+mn-cs"/>
            </a:rPr>
            <a:t>千円を積み立てる等、合計で</a:t>
          </a:r>
          <a:r>
            <a:rPr kumimoji="1" lang="en-US" altLang="ja-JP" sz="1100" b="0" i="0" baseline="0">
              <a:solidFill>
                <a:schemeClr val="dk1"/>
              </a:solidFill>
              <a:effectLst/>
              <a:latin typeface="+mn-lt"/>
              <a:ea typeface="+mn-ea"/>
              <a:cs typeface="+mn-cs"/>
            </a:rPr>
            <a:t>638,712</a:t>
          </a:r>
          <a:r>
            <a:rPr kumimoji="1" lang="ja-JP" altLang="ja-JP" sz="1100" b="0" i="0" baseline="0">
              <a:solidFill>
                <a:schemeClr val="dk1"/>
              </a:solidFill>
              <a:effectLst/>
              <a:latin typeface="+mn-lt"/>
              <a:ea typeface="+mn-ea"/>
              <a:cs typeface="+mn-cs"/>
            </a:rPr>
            <a:t>千円の造成を行った。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・基金処分では、特定目的基金おいて、</a:t>
          </a:r>
          <a:r>
            <a:rPr kumimoji="1" lang="ja-JP" altLang="en-US" sz="1100" b="0" i="0" baseline="0">
              <a:solidFill>
                <a:schemeClr val="dk1"/>
              </a:solidFill>
              <a:effectLst/>
              <a:latin typeface="+mn-lt"/>
              <a:ea typeface="+mn-ea"/>
              <a:cs typeface="+mn-cs"/>
            </a:rPr>
            <a:t>保健福祉センターの大規模改修工事で</a:t>
          </a:r>
          <a:r>
            <a:rPr kumimoji="1" lang="en-US" altLang="ja-JP" sz="1100" b="0" i="0" baseline="0">
              <a:solidFill>
                <a:schemeClr val="dk1"/>
              </a:solidFill>
              <a:effectLst/>
              <a:latin typeface="+mn-lt"/>
              <a:ea typeface="+mn-ea"/>
              <a:cs typeface="+mn-cs"/>
            </a:rPr>
            <a:t>188,000</a:t>
          </a:r>
          <a:r>
            <a:rPr kumimoji="1" lang="ja-JP" altLang="en-US" sz="1100" b="0" i="0" baseline="0">
              <a:solidFill>
                <a:schemeClr val="dk1"/>
              </a:solidFill>
              <a:effectLst/>
              <a:latin typeface="+mn-lt"/>
              <a:ea typeface="+mn-ea"/>
              <a:cs typeface="+mn-cs"/>
            </a:rPr>
            <a:t>千円、</a:t>
          </a:r>
          <a:r>
            <a:rPr kumimoji="1" lang="ja-JP" altLang="ja-JP" sz="1100" b="0" i="0" baseline="0">
              <a:solidFill>
                <a:schemeClr val="dk1"/>
              </a:solidFill>
              <a:effectLst/>
              <a:latin typeface="+mn-lt"/>
              <a:ea typeface="+mn-ea"/>
              <a:cs typeface="+mn-cs"/>
            </a:rPr>
            <a:t>誘致企業等への助成金で</a:t>
          </a:r>
          <a:r>
            <a:rPr kumimoji="1" lang="en-US" altLang="ja-JP" sz="1100" b="0" i="0" baseline="0">
              <a:solidFill>
                <a:schemeClr val="dk1"/>
              </a:solidFill>
              <a:effectLst/>
              <a:latin typeface="+mn-lt"/>
              <a:ea typeface="+mn-ea"/>
              <a:cs typeface="+mn-cs"/>
            </a:rPr>
            <a:t>100,893</a:t>
          </a:r>
          <a:r>
            <a:rPr kumimoji="1" lang="ja-JP" altLang="ja-JP" sz="1100" b="0" i="0" baseline="0">
              <a:solidFill>
                <a:schemeClr val="dk1"/>
              </a:solidFill>
              <a:effectLst/>
              <a:latin typeface="+mn-lt"/>
              <a:ea typeface="+mn-ea"/>
              <a:cs typeface="+mn-cs"/>
            </a:rPr>
            <a:t>千円、エネルギー環境教育体験館の運営で</a:t>
          </a:r>
          <a:r>
            <a:rPr kumimoji="1" lang="en-US" altLang="ja-JP" sz="1100" b="0" i="0" baseline="0">
              <a:solidFill>
                <a:schemeClr val="dk1"/>
              </a:solidFill>
              <a:effectLst/>
              <a:latin typeface="+mn-lt"/>
              <a:ea typeface="+mn-ea"/>
              <a:cs typeface="+mn-cs"/>
            </a:rPr>
            <a:t>48,522</a:t>
          </a:r>
          <a:r>
            <a:rPr kumimoji="1" lang="ja-JP" altLang="ja-JP" sz="1100" b="0" i="0" baseline="0">
              <a:solidFill>
                <a:schemeClr val="dk1"/>
              </a:solidFill>
              <a:effectLst/>
              <a:latin typeface="+mn-lt"/>
              <a:ea typeface="+mn-ea"/>
              <a:cs typeface="+mn-cs"/>
            </a:rPr>
            <a:t>千円、</a:t>
          </a:r>
          <a:r>
            <a:rPr kumimoji="1" lang="ja-JP" altLang="en-US" sz="1100" b="0" i="0" baseline="0">
              <a:solidFill>
                <a:schemeClr val="dk1"/>
              </a:solidFill>
              <a:effectLst/>
              <a:latin typeface="+mn-lt"/>
              <a:ea typeface="+mn-ea"/>
              <a:cs typeface="+mn-cs"/>
            </a:rPr>
            <a:t>町道太田･上野線の道路改良工事</a:t>
          </a:r>
          <a:r>
            <a:rPr kumimoji="1" lang="ja-JP" altLang="ja-JP" sz="1100" b="0" i="0" baseline="0">
              <a:solidFill>
                <a:schemeClr val="dk1"/>
              </a:solidFill>
              <a:effectLst/>
              <a:latin typeface="+mn-lt"/>
              <a:ea typeface="+mn-ea"/>
              <a:cs typeface="+mn-cs"/>
            </a:rPr>
            <a:t>で</a:t>
          </a:r>
          <a:r>
            <a:rPr kumimoji="1" lang="en-US" altLang="ja-JP" sz="1100" b="0" i="0" baseline="0">
              <a:solidFill>
                <a:schemeClr val="dk1"/>
              </a:solidFill>
              <a:effectLst/>
              <a:latin typeface="+mn-lt"/>
              <a:ea typeface="+mn-ea"/>
              <a:cs typeface="+mn-cs"/>
            </a:rPr>
            <a:t>47,329</a:t>
          </a:r>
          <a:r>
            <a:rPr kumimoji="1" lang="ja-JP" altLang="ja-JP" sz="1100" b="0" i="0" baseline="0">
              <a:solidFill>
                <a:schemeClr val="dk1"/>
              </a:solidFill>
              <a:effectLst/>
              <a:latin typeface="+mn-lt"/>
              <a:ea typeface="+mn-ea"/>
              <a:cs typeface="+mn-cs"/>
            </a:rPr>
            <a:t>千円を取り崩す等、合計で</a:t>
          </a:r>
          <a:r>
            <a:rPr kumimoji="1" lang="en-US" altLang="ja-JP" sz="1100" b="0" i="0" baseline="0">
              <a:solidFill>
                <a:schemeClr val="dk1"/>
              </a:solidFill>
              <a:effectLst/>
              <a:latin typeface="+mn-lt"/>
              <a:ea typeface="+mn-ea"/>
              <a:cs typeface="+mn-cs"/>
            </a:rPr>
            <a:t>555,311</a:t>
          </a:r>
          <a:r>
            <a:rPr kumimoji="1" lang="ja-JP" altLang="ja-JP" sz="1100" b="0" i="0" baseline="0">
              <a:solidFill>
                <a:schemeClr val="dk1"/>
              </a:solidFill>
              <a:effectLst/>
              <a:latin typeface="+mn-lt"/>
              <a:ea typeface="+mn-ea"/>
              <a:cs typeface="+mn-cs"/>
            </a:rPr>
            <a:t>千円の処分を行った。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・この結果、基金全体では、</a:t>
          </a:r>
          <a:r>
            <a:rPr kumimoji="1" lang="en-US" altLang="ja-JP" sz="1100" b="0" i="0" baseline="0">
              <a:solidFill>
                <a:schemeClr val="dk1"/>
              </a:solidFill>
              <a:effectLst/>
              <a:latin typeface="+mn-lt"/>
              <a:ea typeface="+mn-ea"/>
              <a:cs typeface="+mn-cs"/>
            </a:rPr>
            <a:t>83,401</a:t>
          </a:r>
          <a:r>
            <a:rPr kumimoji="1" lang="ja-JP" altLang="ja-JP" sz="1100" b="0" i="0" baseline="0">
              <a:solidFill>
                <a:schemeClr val="dk1"/>
              </a:solidFill>
              <a:effectLst/>
              <a:latin typeface="+mn-lt"/>
              <a:ea typeface="+mn-ea"/>
              <a:cs typeface="+mn-cs"/>
            </a:rPr>
            <a:t>千円の増となった。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・財政調整基金の残高は、標準財政規模の２０％を超えているため、決算上の剰余金は、特定目的基金への積み立てや、地方債の繰り上げ償還の財源とする方針である。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・電源立地地域対策交付金等の国庫支出金を原資とした特定目的基金については、第</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次美浜町総合振興計画、美浜創生総合戦略のさらなる推進に向け、計画的に造成、処分を行う。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・高速増殖炉サイクル技術研究開発推進交付金事業基金：エネルギー環境教育体験館の運営経費に充当</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・公共施設維持補修基金：公共施設の維持補修経費に充当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・まちづくり基金：美浜町総合振興計画の更なる推進に向け、決算上剰余金を活用し</a:t>
          </a:r>
          <a:r>
            <a:rPr kumimoji="1" lang="en-US" altLang="ja-JP" sz="1100" b="0" i="0" baseline="0">
              <a:solidFill>
                <a:schemeClr val="dk1"/>
              </a:solidFill>
              <a:effectLst/>
              <a:latin typeface="+mn-lt"/>
              <a:ea typeface="+mn-ea"/>
              <a:cs typeface="+mn-cs"/>
            </a:rPr>
            <a:t>381,000</a:t>
          </a:r>
          <a:r>
            <a:rPr kumimoji="1" lang="ja-JP" altLang="en-US" sz="1100" b="0" i="0" baseline="0">
              <a:solidFill>
                <a:schemeClr val="dk1"/>
              </a:solidFill>
              <a:effectLst/>
              <a:latin typeface="+mn-lt"/>
              <a:ea typeface="+mn-ea"/>
              <a:cs typeface="+mn-cs"/>
            </a:rPr>
            <a:t>千円の追加造成を行った。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・保健福祉センター大規模改修事業基金：保健福祉センター大規模改修工事</a:t>
          </a:r>
          <a:r>
            <a:rPr kumimoji="1" lang="ja-JP" altLang="en-US" sz="1100">
              <a:solidFill>
                <a:schemeClr val="dk1"/>
              </a:solidFill>
              <a:effectLst/>
              <a:latin typeface="+mn-lt"/>
              <a:ea typeface="+mn-ea"/>
              <a:cs typeface="+mn-cs"/>
            </a:rPr>
            <a:t>の財源として</a:t>
          </a:r>
          <a:r>
            <a:rPr kumimoji="1" lang="en-US" altLang="ja-JP" sz="1100">
              <a:solidFill>
                <a:schemeClr val="dk1"/>
              </a:solidFill>
              <a:effectLst/>
              <a:latin typeface="+mn-lt"/>
              <a:ea typeface="+mn-ea"/>
              <a:cs typeface="+mn-cs"/>
            </a:rPr>
            <a:t>188,000</a:t>
          </a:r>
          <a:r>
            <a:rPr kumimoji="1" lang="ja-JP" altLang="en-US" sz="1100">
              <a:solidFill>
                <a:schemeClr val="dk1"/>
              </a:solidFill>
              <a:effectLst/>
              <a:latin typeface="+mn-lt"/>
              <a:ea typeface="+mn-ea"/>
              <a:cs typeface="+mn-cs"/>
            </a:rPr>
            <a:t>千円を充当したため減少した。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観光振興</a:t>
          </a:r>
          <a:r>
            <a:rPr kumimoji="1" lang="ja-JP" altLang="ja-JP" sz="1100" b="0" i="0" baseline="0">
              <a:solidFill>
                <a:sysClr val="windowText" lastClr="000000"/>
              </a:solidFill>
              <a:effectLst/>
              <a:latin typeface="+mn-lt"/>
              <a:ea typeface="+mn-ea"/>
              <a:cs typeface="+mn-cs"/>
            </a:rPr>
            <a:t>基金</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観光施設等の整備が</a:t>
          </a:r>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年度に完了予定のため、同年度末までに残高</a:t>
          </a:r>
          <a:r>
            <a:rPr kumimoji="1" lang="en-US" altLang="ja-JP" sz="1100" b="0" i="0" baseline="0">
              <a:solidFill>
                <a:schemeClr val="dk1"/>
              </a:solidFill>
              <a:effectLst/>
              <a:latin typeface="+mn-lt"/>
              <a:ea typeface="+mn-ea"/>
              <a:cs typeface="+mn-cs"/>
            </a:rPr>
            <a:t>91,332</a:t>
          </a:r>
          <a:r>
            <a:rPr kumimoji="1" lang="ja-JP" altLang="ja-JP" sz="1100" b="0" i="0" baseline="0">
              <a:solidFill>
                <a:schemeClr val="dk1"/>
              </a:solidFill>
              <a:effectLst/>
              <a:latin typeface="+mn-lt"/>
              <a:ea typeface="+mn-ea"/>
              <a:cs typeface="+mn-cs"/>
            </a:rPr>
            <a:t>千円を全額処分予定</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・丹生地区農業用施設及び菅浜地区農業用施設改修事業基金：当該施設改修事業は令和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年度に完了予定のため、同年度末までに残高</a:t>
          </a:r>
          <a:r>
            <a:rPr kumimoji="1" lang="en-US" altLang="ja-JP" sz="1100" b="0" i="0" baseline="0">
              <a:solidFill>
                <a:schemeClr val="dk1"/>
              </a:solidFill>
              <a:effectLst/>
              <a:latin typeface="+mn-lt"/>
              <a:ea typeface="+mn-ea"/>
              <a:cs typeface="+mn-cs"/>
            </a:rPr>
            <a:t>59,485</a:t>
          </a:r>
          <a:r>
            <a:rPr kumimoji="1" lang="ja-JP" altLang="ja-JP" sz="1100" b="0" i="0" baseline="0">
              <a:solidFill>
                <a:schemeClr val="dk1"/>
              </a:solidFill>
              <a:effectLst/>
              <a:latin typeface="+mn-lt"/>
              <a:ea typeface="+mn-ea"/>
              <a:cs typeface="+mn-cs"/>
            </a:rPr>
            <a:t>千円を全額処分予定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・増減なし</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游ゴシック" panose="020B0400000000000000" pitchFamily="50" charset="-128"/>
              <a:ea typeface="游ゴシック" panose="020B0400000000000000" pitchFamily="50" charset="-128"/>
              <a:cs typeface="+mn-cs"/>
            </a:rPr>
            <a:t>・残高が</a:t>
          </a:r>
          <a:r>
            <a:rPr kumimoji="1" lang="en-US" altLang="ja-JP" sz="1100" b="0" i="0" baseline="0">
              <a:solidFill>
                <a:schemeClr val="dk1"/>
              </a:solidFill>
              <a:effectLst/>
              <a:latin typeface="游ゴシック" panose="020B0400000000000000" pitchFamily="50" charset="-128"/>
              <a:ea typeface="游ゴシック" panose="020B0400000000000000" pitchFamily="50" charset="-128"/>
              <a:cs typeface="+mn-cs"/>
            </a:rPr>
            <a:t>1,160,152</a:t>
          </a:r>
          <a:r>
            <a:rPr kumimoji="1" lang="ja-JP" altLang="ja-JP" sz="1100" b="0" i="0" baseline="0">
              <a:solidFill>
                <a:schemeClr val="dk1"/>
              </a:solidFill>
              <a:effectLst/>
              <a:latin typeface="游ゴシック" panose="020B0400000000000000" pitchFamily="50" charset="-128"/>
              <a:ea typeface="游ゴシック" panose="020B0400000000000000" pitchFamily="50" charset="-128"/>
              <a:cs typeface="+mn-cs"/>
            </a:rPr>
            <a:t>千円で標準財政規模の２０％を超えているため、決算上の剰余金は、特定目的基金への積み立てや、地方債の繰り上げ償還の財源とする方針である。</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・増減なし</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・地方債の償還計画を踏まえ、決算上の剰余金による積立を検討していく。</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9,346
9,283
152.35
10,188,560
9,415,838
541,689
3,825,828
5,332,249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％に増加した原因は、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年度既存施設への投資額が大きい学校施設、公営住宅について、減価償却費計上による老朽化の進行が、新規設備投資額を上回っているためである。令和元年度には美浜町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祉センターの改修、耳川橋等の建設が行われ一般会計全体で約１７億の固定資産が計上されている。次年度より償却が開始されるため、当該値が増加すると推定される。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206240" y="5166814"/>
          <a:ext cx="1270" cy="1379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258945" y="6549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119245" y="654585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258945" y="4945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119245" y="516681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258945" y="5773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157345" y="57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537585" y="58009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867025" y="56751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196465" y="56597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525905" y="56173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80101</xdr:rowOff>
    </xdr:from>
    <xdr:to>
      <xdr:col>23</xdr:col>
      <xdr:colOff>136525</xdr:colOff>
      <xdr:row>27</xdr:row>
      <xdr:rowOff>10251</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157345" y="5193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166478</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258945" y="5111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25</xdr:row>
      <xdr:rowOff>165191</xdr:rowOff>
    </xdr:from>
    <xdr:to>
      <xdr:col>19</xdr:col>
      <xdr:colOff>187325</xdr:colOff>
      <xdr:row>26</xdr:row>
      <xdr:rowOff>95341</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537585" y="51105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44541</xdr:rowOff>
    </xdr:from>
    <xdr:to>
      <xdr:col>23</xdr:col>
      <xdr:colOff>85725</xdr:colOff>
      <xdr:row>26</xdr:row>
      <xdr:rowOff>130901</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588385" y="5157561"/>
          <a:ext cx="61976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25</xdr:row>
      <xdr:rowOff>97336</xdr:rowOff>
    </xdr:from>
    <xdr:to>
      <xdr:col>15</xdr:col>
      <xdr:colOff>187325</xdr:colOff>
      <xdr:row>26</xdr:row>
      <xdr:rowOff>27486</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867025" y="50427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25</xdr:row>
      <xdr:rowOff>148136</xdr:rowOff>
    </xdr:from>
    <xdr:to>
      <xdr:col>19</xdr:col>
      <xdr:colOff>136525</xdr:colOff>
      <xdr:row>26</xdr:row>
      <xdr:rowOff>44541</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917825" y="5093516"/>
          <a:ext cx="670560" cy="6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110053</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395989" y="589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151963</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2738129" y="576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067569"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115678</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397009" y="5396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111868</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395989" y="4889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44013</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2738129" y="482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類似団体と比較しても値が高いことから、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今後も、将来に多額の負担を残すことのないよう適正な基金管理と</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経常的な一般財源の確保等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健全な財政運営</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D00-00007C000000}"/>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flipV="1">
          <a:off x="13027660" y="5145223"/>
          <a:ext cx="1269" cy="1434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26" name="債務償還比率最小値テキスト">
          <a:extLst>
            <a:ext uri="{FF2B5EF4-FFF2-40B4-BE49-F238E27FC236}">
              <a16:creationId xmlns:a16="http://schemas.microsoft.com/office/drawing/2014/main" id="{00000000-0008-0000-0D00-00007E000000}"/>
            </a:ext>
          </a:extLst>
        </xdr:cNvPr>
        <xdr:cNvSpPr txBox="1"/>
      </xdr:nvSpPr>
      <xdr:spPr>
        <a:xfrm>
          <a:off x="13080365" y="6583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2963525" y="6579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8" name="債務償還比率最大値テキスト">
          <a:extLst>
            <a:ext uri="{FF2B5EF4-FFF2-40B4-BE49-F238E27FC236}">
              <a16:creationId xmlns:a16="http://schemas.microsoft.com/office/drawing/2014/main" id="{00000000-0008-0000-0D00-000080000000}"/>
            </a:ext>
          </a:extLst>
        </xdr:cNvPr>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7576</xdr:rowOff>
    </xdr:from>
    <xdr:ext cx="469744" cy="259045"/>
    <xdr:sp macro="" textlink="">
      <xdr:nvSpPr>
        <xdr:cNvPr id="130" name="債務償還比率平均値テキスト">
          <a:extLst>
            <a:ext uri="{FF2B5EF4-FFF2-40B4-BE49-F238E27FC236}">
              <a16:creationId xmlns:a16="http://schemas.microsoft.com/office/drawing/2014/main" id="{00000000-0008-0000-0D00-000082000000}"/>
            </a:ext>
          </a:extLst>
        </xdr:cNvPr>
        <xdr:cNvSpPr txBox="1"/>
      </xdr:nvSpPr>
      <xdr:spPr>
        <a:xfrm>
          <a:off x="13080365" y="5455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3001625" y="56044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2359005" y="562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1688445" y="566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1017885" y="565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0347325" y="5618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61535</xdr:rowOff>
    </xdr:from>
    <xdr:to>
      <xdr:col>76</xdr:col>
      <xdr:colOff>73025</xdr:colOff>
      <xdr:row>30</xdr:row>
      <xdr:rowOff>163135</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3001625" y="58451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39962</xdr:rowOff>
    </xdr:from>
    <xdr:ext cx="469744" cy="259045"/>
    <xdr:sp macro="" textlink="">
      <xdr:nvSpPr>
        <xdr:cNvPr id="142" name="債務償還比率該当値テキスト">
          <a:extLst>
            <a:ext uri="{FF2B5EF4-FFF2-40B4-BE49-F238E27FC236}">
              <a16:creationId xmlns:a16="http://schemas.microsoft.com/office/drawing/2014/main" id="{00000000-0008-0000-0D00-00008E000000}"/>
            </a:ext>
          </a:extLst>
        </xdr:cNvPr>
        <xdr:cNvSpPr txBox="1"/>
      </xdr:nvSpPr>
      <xdr:spPr>
        <a:xfrm>
          <a:off x="13080365" y="582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144810</xdr:rowOff>
    </xdr:from>
    <xdr:to>
      <xdr:col>72</xdr:col>
      <xdr:colOff>123825</xdr:colOff>
      <xdr:row>31</xdr:row>
      <xdr:rowOff>74960</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2359005" y="5928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112335</xdr:rowOff>
    </xdr:from>
    <xdr:to>
      <xdr:col>76</xdr:col>
      <xdr:colOff>22225</xdr:colOff>
      <xdr:row>31</xdr:row>
      <xdr:rowOff>24160</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flipV="1">
          <a:off x="12409805" y="5895915"/>
          <a:ext cx="619760" cy="7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130108</xdr:rowOff>
    </xdr:from>
    <xdr:to>
      <xdr:col>68</xdr:col>
      <xdr:colOff>123825</xdr:colOff>
      <xdr:row>31</xdr:row>
      <xdr:rowOff>60258</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1688445" y="59136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9458</xdr:rowOff>
    </xdr:from>
    <xdr:to>
      <xdr:col>72</xdr:col>
      <xdr:colOff>73025</xdr:colOff>
      <xdr:row>31</xdr:row>
      <xdr:rowOff>24160</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1739245" y="5960678"/>
          <a:ext cx="670560" cy="1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123632</xdr:rowOff>
    </xdr:from>
    <xdr:to>
      <xdr:col>64</xdr:col>
      <xdr:colOff>123825</xdr:colOff>
      <xdr:row>31</xdr:row>
      <xdr:rowOff>53782</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1017885" y="59072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2982</xdr:rowOff>
    </xdr:from>
    <xdr:to>
      <xdr:col>68</xdr:col>
      <xdr:colOff>73025</xdr:colOff>
      <xdr:row>31</xdr:row>
      <xdr:rowOff>9458</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1068685" y="5954202"/>
          <a:ext cx="670560" cy="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104201</xdr:rowOff>
    </xdr:from>
    <xdr:to>
      <xdr:col>60</xdr:col>
      <xdr:colOff>123825</xdr:colOff>
      <xdr:row>31</xdr:row>
      <xdr:rowOff>34351</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0347325" y="58877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155001</xdr:rowOff>
    </xdr:from>
    <xdr:to>
      <xdr:col>64</xdr:col>
      <xdr:colOff>73025</xdr:colOff>
      <xdr:row>31</xdr:row>
      <xdr:rowOff>2982</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0398125" y="5938581"/>
          <a:ext cx="67056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126678</xdr:rowOff>
    </xdr:from>
    <xdr:ext cx="469744" cy="259045"/>
    <xdr:sp macro="" textlink="">
      <xdr:nvSpPr>
        <xdr:cNvPr id="151" name="n_1aveValue債務償還比率">
          <a:extLst>
            <a:ext uri="{FF2B5EF4-FFF2-40B4-BE49-F238E27FC236}">
              <a16:creationId xmlns:a16="http://schemas.microsoft.com/office/drawing/2014/main" id="{00000000-0008-0000-0D00-000097000000}"/>
            </a:ext>
          </a:extLst>
        </xdr:cNvPr>
        <xdr:cNvSpPr txBox="1"/>
      </xdr:nvSpPr>
      <xdr:spPr>
        <a:xfrm>
          <a:off x="12185092" y="540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168933</xdr:rowOff>
    </xdr:from>
    <xdr:ext cx="469744" cy="259045"/>
    <xdr:sp macro="" textlink="">
      <xdr:nvSpPr>
        <xdr:cNvPr id="152" name="n_2aveValue債務償還比率">
          <a:extLst>
            <a:ext uri="{FF2B5EF4-FFF2-40B4-BE49-F238E27FC236}">
              <a16:creationId xmlns:a16="http://schemas.microsoft.com/office/drawing/2014/main" id="{00000000-0008-0000-0D00-000098000000}"/>
            </a:ext>
          </a:extLst>
        </xdr:cNvPr>
        <xdr:cNvSpPr txBox="1"/>
      </xdr:nvSpPr>
      <xdr:spPr>
        <a:xfrm>
          <a:off x="11527232" y="544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153923</xdr:rowOff>
    </xdr:from>
    <xdr:ext cx="469744" cy="259045"/>
    <xdr:sp macro="" textlink="">
      <xdr:nvSpPr>
        <xdr:cNvPr id="153" name="n_3aveValue債務償還比率">
          <a:extLst>
            <a:ext uri="{FF2B5EF4-FFF2-40B4-BE49-F238E27FC236}">
              <a16:creationId xmlns:a16="http://schemas.microsoft.com/office/drawing/2014/main" id="{00000000-0008-0000-0D00-000099000000}"/>
            </a:ext>
          </a:extLst>
        </xdr:cNvPr>
        <xdr:cNvSpPr txBox="1"/>
      </xdr:nvSpPr>
      <xdr:spPr>
        <a:xfrm>
          <a:off x="10856672" y="543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117323</xdr:rowOff>
    </xdr:from>
    <xdr:ext cx="469744" cy="259045"/>
    <xdr:sp macro="" textlink="">
      <xdr:nvSpPr>
        <xdr:cNvPr id="154" name="n_4aveValue債務償還比率">
          <a:extLst>
            <a:ext uri="{FF2B5EF4-FFF2-40B4-BE49-F238E27FC236}">
              <a16:creationId xmlns:a16="http://schemas.microsoft.com/office/drawing/2014/main" id="{00000000-0008-0000-0D00-00009A000000}"/>
            </a:ext>
          </a:extLst>
        </xdr:cNvPr>
        <xdr:cNvSpPr txBox="1"/>
      </xdr:nvSpPr>
      <xdr:spPr>
        <a:xfrm>
          <a:off x="10186112" y="53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66087</xdr:rowOff>
    </xdr:from>
    <xdr:ext cx="469744" cy="259045"/>
    <xdr:sp macro="" textlink="">
      <xdr:nvSpPr>
        <xdr:cNvPr id="155" name="n_1mainValue債務償還比率">
          <a:extLst>
            <a:ext uri="{FF2B5EF4-FFF2-40B4-BE49-F238E27FC236}">
              <a16:creationId xmlns:a16="http://schemas.microsoft.com/office/drawing/2014/main" id="{00000000-0008-0000-0D00-00009B000000}"/>
            </a:ext>
          </a:extLst>
        </xdr:cNvPr>
        <xdr:cNvSpPr txBox="1"/>
      </xdr:nvSpPr>
      <xdr:spPr>
        <a:xfrm>
          <a:off x="12185092" y="601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51385</xdr:rowOff>
    </xdr:from>
    <xdr:ext cx="469744" cy="259045"/>
    <xdr:sp macro="" textlink="">
      <xdr:nvSpPr>
        <xdr:cNvPr id="156" name="n_2mainValue債務償還比率">
          <a:extLst>
            <a:ext uri="{FF2B5EF4-FFF2-40B4-BE49-F238E27FC236}">
              <a16:creationId xmlns:a16="http://schemas.microsoft.com/office/drawing/2014/main" id="{00000000-0008-0000-0D00-00009C000000}"/>
            </a:ext>
          </a:extLst>
        </xdr:cNvPr>
        <xdr:cNvSpPr txBox="1"/>
      </xdr:nvSpPr>
      <xdr:spPr>
        <a:xfrm>
          <a:off x="11527232" y="600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44909</xdr:rowOff>
    </xdr:from>
    <xdr:ext cx="469744" cy="259045"/>
    <xdr:sp macro="" textlink="">
      <xdr:nvSpPr>
        <xdr:cNvPr id="157" name="n_3mainValue債務償還比率">
          <a:extLst>
            <a:ext uri="{FF2B5EF4-FFF2-40B4-BE49-F238E27FC236}">
              <a16:creationId xmlns:a16="http://schemas.microsoft.com/office/drawing/2014/main" id="{00000000-0008-0000-0D00-00009D000000}"/>
            </a:ext>
          </a:extLst>
        </xdr:cNvPr>
        <xdr:cNvSpPr txBox="1"/>
      </xdr:nvSpPr>
      <xdr:spPr>
        <a:xfrm>
          <a:off x="10856672" y="599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25478</xdr:rowOff>
    </xdr:from>
    <xdr:ext cx="469744" cy="259045"/>
    <xdr:sp macro="" textlink="">
      <xdr:nvSpPr>
        <xdr:cNvPr id="158" name="n_4mainValue債務償還比率">
          <a:extLst>
            <a:ext uri="{FF2B5EF4-FFF2-40B4-BE49-F238E27FC236}">
              <a16:creationId xmlns:a16="http://schemas.microsoft.com/office/drawing/2014/main" id="{00000000-0008-0000-0D00-00009E000000}"/>
            </a:ext>
          </a:extLst>
        </xdr:cNvPr>
        <xdr:cNvSpPr txBox="1"/>
      </xdr:nvSpPr>
      <xdr:spPr>
        <a:xfrm>
          <a:off x="10186112" y="597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9,346
9,283
152.35
10,188,560
9,415,838
541,689
3,825,828
5,332,249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086225" y="5728607"/>
          <a:ext cx="0" cy="1368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124960" y="710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020820" y="70974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124960" y="5511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020820" y="57286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124960" y="6504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036060" y="65263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312160" y="653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514600" y="6488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739900" y="64512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965200" y="64479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15603</xdr:rowOff>
    </xdr:from>
    <xdr:to>
      <xdr:col>24</xdr:col>
      <xdr:colOff>114300</xdr:colOff>
      <xdr:row>34</xdr:row>
      <xdr:rowOff>117203</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036060" y="57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102524</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124960" y="5634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118473</xdr:rowOff>
    </xdr:from>
    <xdr:to>
      <xdr:col>20</xdr:col>
      <xdr:colOff>38100</xdr:colOff>
      <xdr:row>34</xdr:row>
      <xdr:rowOff>48623</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312160" y="56505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169273</xdr:rowOff>
    </xdr:from>
    <xdr:to>
      <xdr:col>24</xdr:col>
      <xdr:colOff>63500</xdr:colOff>
      <xdr:row>34</xdr:row>
      <xdr:rowOff>66403</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355340" y="5701393"/>
          <a:ext cx="7315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40096</xdr:rowOff>
    </xdr:from>
    <xdr:to>
      <xdr:col>15</xdr:col>
      <xdr:colOff>101600</xdr:colOff>
      <xdr:row>33</xdr:row>
      <xdr:rowOff>141696</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514600" y="557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90896</xdr:rowOff>
    </xdr:from>
    <xdr:to>
      <xdr:col>19</xdr:col>
      <xdr:colOff>177800</xdr:colOff>
      <xdr:row>33</xdr:row>
      <xdr:rowOff>169273</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565400" y="5623016"/>
          <a:ext cx="78994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E00-000050000000}"/>
            </a:ext>
          </a:extLst>
        </xdr:cNvPr>
        <xdr:cNvSpPr txBox="1"/>
      </xdr:nvSpPr>
      <xdr:spPr>
        <a:xfrm>
          <a:off x="317056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E00-000051000000}"/>
            </a:ext>
          </a:extLst>
        </xdr:cNvPr>
        <xdr:cNvSpPr txBox="1"/>
      </xdr:nvSpPr>
      <xdr:spPr>
        <a:xfrm>
          <a:off x="238570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27594</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E00-000052000000}"/>
            </a:ext>
          </a:extLst>
        </xdr:cNvPr>
        <xdr:cNvSpPr txBox="1"/>
      </xdr:nvSpPr>
      <xdr:spPr>
        <a:xfrm>
          <a:off x="1611004" y="623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24328</xdr:rowOff>
    </xdr:from>
    <xdr:ext cx="405111" cy="259045"/>
    <xdr:sp macro="" textlink="">
      <xdr:nvSpPr>
        <xdr:cNvPr id="83" name="n_4aveValue【道路】&#10;有形固定資産減価償却率">
          <a:extLst>
            <a:ext uri="{FF2B5EF4-FFF2-40B4-BE49-F238E27FC236}">
              <a16:creationId xmlns:a16="http://schemas.microsoft.com/office/drawing/2014/main" id="{00000000-0008-0000-0E00-000053000000}"/>
            </a:ext>
          </a:extLst>
        </xdr:cNvPr>
        <xdr:cNvSpPr txBox="1"/>
      </xdr:nvSpPr>
      <xdr:spPr>
        <a:xfrm>
          <a:off x="836304" y="62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65150</xdr:rowOff>
    </xdr:from>
    <xdr:ext cx="405111" cy="259045"/>
    <xdr:sp macro="" textlink="">
      <xdr:nvSpPr>
        <xdr:cNvPr id="84" name="n_1mainValue【道路】&#10;有形固定資産減価償却率">
          <a:extLst>
            <a:ext uri="{FF2B5EF4-FFF2-40B4-BE49-F238E27FC236}">
              <a16:creationId xmlns:a16="http://schemas.microsoft.com/office/drawing/2014/main" id="{00000000-0008-0000-0E00-000054000000}"/>
            </a:ext>
          </a:extLst>
        </xdr:cNvPr>
        <xdr:cNvSpPr txBox="1"/>
      </xdr:nvSpPr>
      <xdr:spPr>
        <a:xfrm>
          <a:off x="3170564" y="5429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158223</xdr:rowOff>
    </xdr:from>
    <xdr:ext cx="340478" cy="259045"/>
    <xdr:sp macro="" textlink="">
      <xdr:nvSpPr>
        <xdr:cNvPr id="85" name="n_2mainValue【道路】&#10;有形固定資産減価償却率">
          <a:extLst>
            <a:ext uri="{FF2B5EF4-FFF2-40B4-BE49-F238E27FC236}">
              <a16:creationId xmlns:a16="http://schemas.microsoft.com/office/drawing/2014/main" id="{00000000-0008-0000-0E00-000055000000}"/>
            </a:ext>
          </a:extLst>
        </xdr:cNvPr>
        <xdr:cNvSpPr txBox="1"/>
      </xdr:nvSpPr>
      <xdr:spPr>
        <a:xfrm>
          <a:off x="2418021" y="53550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00000000-0008-0000-0E00-00006A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flipV="1">
          <a:off x="9219565" y="5611850"/>
          <a:ext cx="0" cy="1360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08" name="【道路】&#10;一人当たり延長最小値テキスト">
          <a:extLst>
            <a:ext uri="{FF2B5EF4-FFF2-40B4-BE49-F238E27FC236}">
              <a16:creationId xmlns:a16="http://schemas.microsoft.com/office/drawing/2014/main" id="{00000000-0008-0000-0E00-00006C000000}"/>
            </a:ext>
          </a:extLst>
        </xdr:cNvPr>
        <xdr:cNvSpPr txBox="1"/>
      </xdr:nvSpPr>
      <xdr:spPr>
        <a:xfrm>
          <a:off x="9258300" y="697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9154160" y="69719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0" name="【道路】&#10;一人当たり延長最大値テキスト">
          <a:extLst>
            <a:ext uri="{FF2B5EF4-FFF2-40B4-BE49-F238E27FC236}">
              <a16:creationId xmlns:a16="http://schemas.microsoft.com/office/drawing/2014/main" id="{00000000-0008-0000-0E00-00006E000000}"/>
            </a:ext>
          </a:extLst>
        </xdr:cNvPr>
        <xdr:cNvSpPr txBox="1"/>
      </xdr:nvSpPr>
      <xdr:spPr>
        <a:xfrm>
          <a:off x="9258300" y="539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9154160" y="5611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92570</xdr:rowOff>
    </xdr:from>
    <xdr:ext cx="534377" cy="259045"/>
    <xdr:sp macro="" textlink="">
      <xdr:nvSpPr>
        <xdr:cNvPr id="112" name="【道路】&#10;一人当たり延長平均値テキスト">
          <a:extLst>
            <a:ext uri="{FF2B5EF4-FFF2-40B4-BE49-F238E27FC236}">
              <a16:creationId xmlns:a16="http://schemas.microsoft.com/office/drawing/2014/main" id="{00000000-0008-0000-0E00-000070000000}"/>
            </a:ext>
          </a:extLst>
        </xdr:cNvPr>
        <xdr:cNvSpPr txBox="1"/>
      </xdr:nvSpPr>
      <xdr:spPr>
        <a:xfrm>
          <a:off x="9258300" y="663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192260" y="66521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445500" y="66474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670800" y="66635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6873240" y="6630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6098540" y="67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109150</xdr:rowOff>
    </xdr:from>
    <xdr:to>
      <xdr:col>55</xdr:col>
      <xdr:colOff>50800</xdr:colOff>
      <xdr:row>40</xdr:row>
      <xdr:rowOff>39300</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192260" y="6647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132027</xdr:rowOff>
    </xdr:from>
    <xdr:ext cx="534377" cy="259045"/>
    <xdr:sp macro="" textlink="">
      <xdr:nvSpPr>
        <xdr:cNvPr id="124" name="【道路】&#10;一人当たり延長該当値テキスト">
          <a:extLst>
            <a:ext uri="{FF2B5EF4-FFF2-40B4-BE49-F238E27FC236}">
              <a16:creationId xmlns:a16="http://schemas.microsoft.com/office/drawing/2014/main" id="{00000000-0008-0000-0E00-00007C000000}"/>
            </a:ext>
          </a:extLst>
        </xdr:cNvPr>
        <xdr:cNvSpPr txBox="1"/>
      </xdr:nvSpPr>
      <xdr:spPr>
        <a:xfrm>
          <a:off x="9258300" y="650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142105</xdr:rowOff>
    </xdr:from>
    <xdr:to>
      <xdr:col>50</xdr:col>
      <xdr:colOff>165100</xdr:colOff>
      <xdr:row>40</xdr:row>
      <xdr:rowOff>72255</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445500" y="6680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159950</xdr:rowOff>
    </xdr:from>
    <xdr:to>
      <xdr:col>55</xdr:col>
      <xdr:colOff>0</xdr:colOff>
      <xdr:row>40</xdr:row>
      <xdr:rowOff>21455</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8496300" y="6697910"/>
          <a:ext cx="723900" cy="2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145927</xdr:rowOff>
    </xdr:from>
    <xdr:to>
      <xdr:col>46</xdr:col>
      <xdr:colOff>38100</xdr:colOff>
      <xdr:row>40</xdr:row>
      <xdr:rowOff>76077</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7670800" y="66838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21455</xdr:rowOff>
    </xdr:from>
    <xdr:to>
      <xdr:col>50</xdr:col>
      <xdr:colOff>114300</xdr:colOff>
      <xdr:row>40</xdr:row>
      <xdr:rowOff>25277</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7713980" y="6727055"/>
          <a:ext cx="78232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56193</xdr:rowOff>
    </xdr:from>
    <xdr:ext cx="534377" cy="259045"/>
    <xdr:sp macro="" textlink="">
      <xdr:nvSpPr>
        <xdr:cNvPr id="129" name="n_1aveValue【道路】&#10;一人当たり延長">
          <a:extLst>
            <a:ext uri="{FF2B5EF4-FFF2-40B4-BE49-F238E27FC236}">
              <a16:creationId xmlns:a16="http://schemas.microsoft.com/office/drawing/2014/main" id="{00000000-0008-0000-0E00-000081000000}"/>
            </a:ext>
          </a:extLst>
        </xdr:cNvPr>
        <xdr:cNvSpPr txBox="1"/>
      </xdr:nvSpPr>
      <xdr:spPr>
        <a:xfrm>
          <a:off x="8239271" y="642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72295</xdr:rowOff>
    </xdr:from>
    <xdr:ext cx="534377" cy="259045"/>
    <xdr:sp macro="" textlink="">
      <xdr:nvSpPr>
        <xdr:cNvPr id="130" name="n_2aveValue【道路】&#10;一人当たり延長">
          <a:extLst>
            <a:ext uri="{FF2B5EF4-FFF2-40B4-BE49-F238E27FC236}">
              <a16:creationId xmlns:a16="http://schemas.microsoft.com/office/drawing/2014/main" id="{00000000-0008-0000-0E00-000082000000}"/>
            </a:ext>
          </a:extLst>
        </xdr:cNvPr>
        <xdr:cNvSpPr txBox="1"/>
      </xdr:nvSpPr>
      <xdr:spPr>
        <a:xfrm>
          <a:off x="7477271" y="644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39313</xdr:rowOff>
    </xdr:from>
    <xdr:ext cx="534377" cy="259045"/>
    <xdr:sp macro="" textlink="">
      <xdr:nvSpPr>
        <xdr:cNvPr id="131" name="n_3aveValue【道路】&#10;一人当たり延長">
          <a:extLst>
            <a:ext uri="{FF2B5EF4-FFF2-40B4-BE49-F238E27FC236}">
              <a16:creationId xmlns:a16="http://schemas.microsoft.com/office/drawing/2014/main" id="{00000000-0008-0000-0E00-000083000000}"/>
            </a:ext>
          </a:extLst>
        </xdr:cNvPr>
        <xdr:cNvSpPr txBox="1"/>
      </xdr:nvSpPr>
      <xdr:spPr>
        <a:xfrm>
          <a:off x="6702571" y="64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32" name="n_4aveValue【道路】&#10;一人当たり延長">
          <a:extLst>
            <a:ext uri="{FF2B5EF4-FFF2-40B4-BE49-F238E27FC236}">
              <a16:creationId xmlns:a16="http://schemas.microsoft.com/office/drawing/2014/main" id="{00000000-0008-0000-0E00-000084000000}"/>
            </a:ext>
          </a:extLst>
        </xdr:cNvPr>
        <xdr:cNvSpPr txBox="1"/>
      </xdr:nvSpPr>
      <xdr:spPr>
        <a:xfrm>
          <a:off x="5905011" y="65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63382</xdr:rowOff>
    </xdr:from>
    <xdr:ext cx="534377" cy="259045"/>
    <xdr:sp macro="" textlink="">
      <xdr:nvSpPr>
        <xdr:cNvPr id="133" name="n_1mainValue【道路】&#10;一人当たり延長">
          <a:extLst>
            <a:ext uri="{FF2B5EF4-FFF2-40B4-BE49-F238E27FC236}">
              <a16:creationId xmlns:a16="http://schemas.microsoft.com/office/drawing/2014/main" id="{00000000-0008-0000-0E00-000085000000}"/>
            </a:ext>
          </a:extLst>
        </xdr:cNvPr>
        <xdr:cNvSpPr txBox="1"/>
      </xdr:nvSpPr>
      <xdr:spPr>
        <a:xfrm>
          <a:off x="8239271" y="676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67204</xdr:rowOff>
    </xdr:from>
    <xdr:ext cx="534377" cy="259045"/>
    <xdr:sp macro="" textlink="">
      <xdr:nvSpPr>
        <xdr:cNvPr id="134" name="n_2mainValue【道路】&#10;一人当たり延長">
          <a:extLst>
            <a:ext uri="{FF2B5EF4-FFF2-40B4-BE49-F238E27FC236}">
              <a16:creationId xmlns:a16="http://schemas.microsoft.com/office/drawing/2014/main" id="{00000000-0008-0000-0E00-000086000000}"/>
            </a:ext>
          </a:extLst>
        </xdr:cNvPr>
        <xdr:cNvSpPr txBox="1"/>
      </xdr:nvSpPr>
      <xdr:spPr>
        <a:xfrm>
          <a:off x="7477271" y="677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00000000-0008-0000-0E00-00009F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flipV="1">
          <a:off x="4086225" y="9261022"/>
          <a:ext cx="0" cy="1430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00000000-0008-0000-0E00-0000A1000000}"/>
            </a:ext>
          </a:extLst>
        </xdr:cNvPr>
        <xdr:cNvSpPr txBox="1"/>
      </xdr:nvSpPr>
      <xdr:spPr>
        <a:xfrm>
          <a:off x="4124960" y="1069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4020820" y="106919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3" name="【橋りょう・トンネル】&#10;有形固定資産減価償却率最大値テキスト">
          <a:extLst>
            <a:ext uri="{FF2B5EF4-FFF2-40B4-BE49-F238E27FC236}">
              <a16:creationId xmlns:a16="http://schemas.microsoft.com/office/drawing/2014/main" id="{00000000-0008-0000-0E00-0000A3000000}"/>
            </a:ext>
          </a:extLst>
        </xdr:cNvPr>
        <xdr:cNvSpPr txBox="1"/>
      </xdr:nvSpPr>
      <xdr:spPr>
        <a:xfrm>
          <a:off x="412496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14168</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00000000-0008-0000-0E00-0000A5000000}"/>
            </a:ext>
          </a:extLst>
        </xdr:cNvPr>
        <xdr:cNvSpPr txBox="1"/>
      </xdr:nvSpPr>
      <xdr:spPr>
        <a:xfrm>
          <a:off x="4124960" y="102402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4036060" y="1026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3312160" y="102585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2514600" y="10229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1739900" y="101888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965200" y="102231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161472</xdr:rowOff>
    </xdr:from>
    <xdr:to>
      <xdr:col>24</xdr:col>
      <xdr:colOff>114300</xdr:colOff>
      <xdr:row>55</xdr:row>
      <xdr:rowOff>91622</xdr:rowOff>
    </xdr:to>
    <xdr:sp macro="" textlink="">
      <xdr:nvSpPr>
        <xdr:cNvPr id="176" name="楕円 175">
          <a:extLst>
            <a:ext uri="{FF2B5EF4-FFF2-40B4-BE49-F238E27FC236}">
              <a16:creationId xmlns:a16="http://schemas.microsoft.com/office/drawing/2014/main" id="{00000000-0008-0000-0E00-0000B0000000}"/>
            </a:ext>
          </a:extLst>
        </xdr:cNvPr>
        <xdr:cNvSpPr/>
      </xdr:nvSpPr>
      <xdr:spPr>
        <a:xfrm>
          <a:off x="4036060" y="92140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114499</xdr:rowOff>
    </xdr:from>
    <xdr:ext cx="340478" cy="259045"/>
    <xdr:sp macro="" textlink="">
      <xdr:nvSpPr>
        <xdr:cNvPr id="177" name="【橋りょう・トンネル】&#10;有形固定資産減価償却率該当値テキスト">
          <a:extLst>
            <a:ext uri="{FF2B5EF4-FFF2-40B4-BE49-F238E27FC236}">
              <a16:creationId xmlns:a16="http://schemas.microsoft.com/office/drawing/2014/main" id="{00000000-0008-0000-0E00-0000B1000000}"/>
            </a:ext>
          </a:extLst>
        </xdr:cNvPr>
        <xdr:cNvSpPr txBox="1"/>
      </xdr:nvSpPr>
      <xdr:spPr>
        <a:xfrm>
          <a:off x="4124960" y="9167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21046</xdr:rowOff>
    </xdr:from>
    <xdr:to>
      <xdr:col>20</xdr:col>
      <xdr:colOff>38100</xdr:colOff>
      <xdr:row>55</xdr:row>
      <xdr:rowOff>122646</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3312160" y="92412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40822</xdr:rowOff>
    </xdr:from>
    <xdr:to>
      <xdr:col>24</xdr:col>
      <xdr:colOff>63500</xdr:colOff>
      <xdr:row>55</xdr:row>
      <xdr:rowOff>71846</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flipV="1">
          <a:off x="3355340" y="9261022"/>
          <a:ext cx="7315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159838</xdr:rowOff>
    </xdr:from>
    <xdr:to>
      <xdr:col>15</xdr:col>
      <xdr:colOff>101600</xdr:colOff>
      <xdr:row>60</xdr:row>
      <xdr:rowOff>89988</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2514600" y="100505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71846</xdr:rowOff>
    </xdr:from>
    <xdr:to>
      <xdr:col>19</xdr:col>
      <xdr:colOff>177800</xdr:colOff>
      <xdr:row>60</xdr:row>
      <xdr:rowOff>39188</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2565400" y="9292046"/>
          <a:ext cx="789940" cy="80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id="{00000000-0008-0000-0E00-0000B6000000}"/>
            </a:ext>
          </a:extLst>
        </xdr:cNvPr>
        <xdr:cNvSpPr txBox="1"/>
      </xdr:nvSpPr>
      <xdr:spPr>
        <a:xfrm>
          <a:off x="3170564" y="1035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2385704" y="10318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77124</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1611004" y="9967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185" name="n_4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836304" y="10002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139173</xdr:rowOff>
    </xdr:from>
    <xdr:ext cx="340478" cy="259045"/>
    <xdr:sp macro="" textlink="">
      <xdr:nvSpPr>
        <xdr:cNvPr id="186" name="n_1main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3187641" y="90240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106515</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2385704" y="982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00000000-0008-0000-0E00-0000D2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flipV="1">
          <a:off x="9219565" y="9424017"/>
          <a:ext cx="0" cy="1380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12" name="【橋りょう・トンネル】&#10;一人当たり有形固定資産（償却資産）額最小値テキスト">
          <a:extLst>
            <a:ext uri="{FF2B5EF4-FFF2-40B4-BE49-F238E27FC236}">
              <a16:creationId xmlns:a16="http://schemas.microsoft.com/office/drawing/2014/main" id="{00000000-0008-0000-0E00-0000D4000000}"/>
            </a:ext>
          </a:extLst>
        </xdr:cNvPr>
        <xdr:cNvSpPr txBox="1"/>
      </xdr:nvSpPr>
      <xdr:spPr>
        <a:xfrm>
          <a:off x="9258300" y="1080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9154160" y="10804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14" name="【橋りょう・トンネル】&#10;一人当たり有形固定資産（償却資産）額最大値テキスト">
          <a:extLst>
            <a:ext uri="{FF2B5EF4-FFF2-40B4-BE49-F238E27FC236}">
              <a16:creationId xmlns:a16="http://schemas.microsoft.com/office/drawing/2014/main" id="{00000000-0008-0000-0E00-0000D6000000}"/>
            </a:ext>
          </a:extLst>
        </xdr:cNvPr>
        <xdr:cNvSpPr txBox="1"/>
      </xdr:nvSpPr>
      <xdr:spPr>
        <a:xfrm>
          <a:off x="9258300" y="92068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9154160" y="9424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51083</xdr:rowOff>
    </xdr:from>
    <xdr:ext cx="599010" cy="259045"/>
    <xdr:sp macro="" textlink="">
      <xdr:nvSpPr>
        <xdr:cNvPr id="216" name="【橋りょう・トンネル】&#10;一人当たり有形固定資産（償却資産）額平均値テキスト">
          <a:extLst>
            <a:ext uri="{FF2B5EF4-FFF2-40B4-BE49-F238E27FC236}">
              <a16:creationId xmlns:a16="http://schemas.microsoft.com/office/drawing/2014/main" id="{00000000-0008-0000-0E00-0000D8000000}"/>
            </a:ext>
          </a:extLst>
        </xdr:cNvPr>
        <xdr:cNvSpPr txBox="1"/>
      </xdr:nvSpPr>
      <xdr:spPr>
        <a:xfrm>
          <a:off x="9258300" y="104447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17" name="フローチャート: 判断 216">
          <a:extLst>
            <a:ext uri="{FF2B5EF4-FFF2-40B4-BE49-F238E27FC236}">
              <a16:creationId xmlns:a16="http://schemas.microsoft.com/office/drawing/2014/main" id="{00000000-0008-0000-0E00-0000D9000000}"/>
            </a:ext>
          </a:extLst>
        </xdr:cNvPr>
        <xdr:cNvSpPr/>
      </xdr:nvSpPr>
      <xdr:spPr>
        <a:xfrm>
          <a:off x="9192260" y="105895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18" name="フローチャート: 判断 217">
          <a:extLst>
            <a:ext uri="{FF2B5EF4-FFF2-40B4-BE49-F238E27FC236}">
              <a16:creationId xmlns:a16="http://schemas.microsoft.com/office/drawing/2014/main" id="{00000000-0008-0000-0E00-0000DA000000}"/>
            </a:ext>
          </a:extLst>
        </xdr:cNvPr>
        <xdr:cNvSpPr/>
      </xdr:nvSpPr>
      <xdr:spPr>
        <a:xfrm>
          <a:off x="8445500" y="105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7670800" y="105646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6873240" y="10561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6098540" y="1059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181</xdr:rowOff>
    </xdr:from>
    <xdr:to>
      <xdr:col>55</xdr:col>
      <xdr:colOff>50800</xdr:colOff>
      <xdr:row>64</xdr:row>
      <xdr:rowOff>101781</xdr:rowOff>
    </xdr:to>
    <xdr:sp macro="" textlink="">
      <xdr:nvSpPr>
        <xdr:cNvPr id="227" name="楕円 226">
          <a:extLst>
            <a:ext uri="{FF2B5EF4-FFF2-40B4-BE49-F238E27FC236}">
              <a16:creationId xmlns:a16="http://schemas.microsoft.com/office/drawing/2014/main" id="{00000000-0008-0000-0E00-0000E3000000}"/>
            </a:ext>
          </a:extLst>
        </xdr:cNvPr>
        <xdr:cNvSpPr/>
      </xdr:nvSpPr>
      <xdr:spPr>
        <a:xfrm>
          <a:off x="9192260" y="107291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86558</xdr:rowOff>
    </xdr:from>
    <xdr:ext cx="534377" cy="259045"/>
    <xdr:sp macro="" textlink="">
      <xdr:nvSpPr>
        <xdr:cNvPr id="228" name="【橋りょう・トンネル】&#10;一人当たり有形固定資産（償却資産）額該当値テキスト">
          <a:extLst>
            <a:ext uri="{FF2B5EF4-FFF2-40B4-BE49-F238E27FC236}">
              <a16:creationId xmlns:a16="http://schemas.microsoft.com/office/drawing/2014/main" id="{00000000-0008-0000-0E00-0000E4000000}"/>
            </a:ext>
          </a:extLst>
        </xdr:cNvPr>
        <xdr:cNvSpPr txBox="1"/>
      </xdr:nvSpPr>
      <xdr:spPr>
        <a:xfrm>
          <a:off x="9258300" y="1064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25328</xdr:rowOff>
    </xdr:from>
    <xdr:to>
      <xdr:col>50</xdr:col>
      <xdr:colOff>165100</xdr:colOff>
      <xdr:row>64</xdr:row>
      <xdr:rowOff>126928</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8445500" y="1075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50981</xdr:rowOff>
    </xdr:from>
    <xdr:to>
      <xdr:col>55</xdr:col>
      <xdr:colOff>0</xdr:colOff>
      <xdr:row>64</xdr:row>
      <xdr:rowOff>76128</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8496300" y="10779941"/>
          <a:ext cx="7239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25398</xdr:rowOff>
    </xdr:from>
    <xdr:to>
      <xdr:col>46</xdr:col>
      <xdr:colOff>38100</xdr:colOff>
      <xdr:row>64</xdr:row>
      <xdr:rowOff>126998</xdr:rowOff>
    </xdr:to>
    <xdr:sp macro="" textlink="">
      <xdr:nvSpPr>
        <xdr:cNvPr id="231" name="楕円 230">
          <a:extLst>
            <a:ext uri="{FF2B5EF4-FFF2-40B4-BE49-F238E27FC236}">
              <a16:creationId xmlns:a16="http://schemas.microsoft.com/office/drawing/2014/main" id="{00000000-0008-0000-0E00-0000E7000000}"/>
            </a:ext>
          </a:extLst>
        </xdr:cNvPr>
        <xdr:cNvSpPr/>
      </xdr:nvSpPr>
      <xdr:spPr>
        <a:xfrm>
          <a:off x="7670800" y="107543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76128</xdr:rowOff>
    </xdr:from>
    <xdr:to>
      <xdr:col>50</xdr:col>
      <xdr:colOff>114300</xdr:colOff>
      <xdr:row>64</xdr:row>
      <xdr:rowOff>76198</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7713980" y="10805088"/>
          <a:ext cx="78232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id="{00000000-0008-0000-0E00-0000E9000000}"/>
            </a:ext>
          </a:extLst>
        </xdr:cNvPr>
        <xdr:cNvSpPr txBox="1"/>
      </xdr:nvSpPr>
      <xdr:spPr>
        <a:xfrm>
          <a:off x="8214575" y="103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id="{00000000-0008-0000-0E00-0000EA000000}"/>
            </a:ext>
          </a:extLst>
        </xdr:cNvPr>
        <xdr:cNvSpPr txBox="1"/>
      </xdr:nvSpPr>
      <xdr:spPr>
        <a:xfrm>
          <a:off x="7444955" y="1034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6670255" y="1034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36" name="n_4ave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5872695" y="1037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64</xdr:row>
      <xdr:rowOff>118055</xdr:rowOff>
    </xdr:from>
    <xdr:ext cx="378565" cy="259045"/>
    <xdr:sp macro="" textlink="">
      <xdr:nvSpPr>
        <xdr:cNvPr id="237" name="n_1main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8317177" y="1084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45</xdr:col>
      <xdr:colOff>53150</xdr:colOff>
      <xdr:row>64</xdr:row>
      <xdr:rowOff>118125</xdr:rowOff>
    </xdr:from>
    <xdr:ext cx="249299" cy="259045"/>
    <xdr:sp macro="" textlink="">
      <xdr:nvSpPr>
        <xdr:cNvPr id="238" name="n_2main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7596950" y="108470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00000000-0008-0000-0E00-000007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flipV="1">
          <a:off x="4086225" y="13044351"/>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5" name="【公営住宅】&#10;有形固定資産減価償却率最小値テキスト">
          <a:extLst>
            <a:ext uri="{FF2B5EF4-FFF2-40B4-BE49-F238E27FC236}">
              <a16:creationId xmlns:a16="http://schemas.microsoft.com/office/drawing/2014/main" id="{00000000-0008-0000-0E00-00000901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67" name="【公営住宅】&#10;有形固定資産減価償却率最大値テキスト">
          <a:extLst>
            <a:ext uri="{FF2B5EF4-FFF2-40B4-BE49-F238E27FC236}">
              <a16:creationId xmlns:a16="http://schemas.microsoft.com/office/drawing/2014/main" id="{00000000-0008-0000-0E00-00000B010000}"/>
            </a:ext>
          </a:extLst>
        </xdr:cNvPr>
        <xdr:cNvSpPr txBox="1"/>
      </xdr:nvSpPr>
      <xdr:spPr>
        <a:xfrm>
          <a:off x="4124960" y="12823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4020820" y="130443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50998</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00000000-0008-0000-0E00-00000D010000}"/>
            </a:ext>
          </a:extLst>
        </xdr:cNvPr>
        <xdr:cNvSpPr txBox="1"/>
      </xdr:nvSpPr>
      <xdr:spPr>
        <a:xfrm>
          <a:off x="4124960" y="13797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70" name="フローチャート: 判断 269">
          <a:extLst>
            <a:ext uri="{FF2B5EF4-FFF2-40B4-BE49-F238E27FC236}">
              <a16:creationId xmlns:a16="http://schemas.microsoft.com/office/drawing/2014/main" id="{00000000-0008-0000-0E00-00000E010000}"/>
            </a:ext>
          </a:extLst>
        </xdr:cNvPr>
        <xdr:cNvSpPr/>
      </xdr:nvSpPr>
      <xdr:spPr>
        <a:xfrm>
          <a:off x="4036060" y="139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71" name="フローチャート: 判断 270">
          <a:extLst>
            <a:ext uri="{FF2B5EF4-FFF2-40B4-BE49-F238E27FC236}">
              <a16:creationId xmlns:a16="http://schemas.microsoft.com/office/drawing/2014/main" id="{00000000-0008-0000-0E00-00000F010000}"/>
            </a:ext>
          </a:extLst>
        </xdr:cNvPr>
        <xdr:cNvSpPr/>
      </xdr:nvSpPr>
      <xdr:spPr>
        <a:xfrm>
          <a:off x="3312160" y="139487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2514600" y="1392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1739900" y="1391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965200" y="140467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72208</xdr:rowOff>
    </xdr:from>
    <xdr:to>
      <xdr:col>24</xdr:col>
      <xdr:colOff>114300</xdr:colOff>
      <xdr:row>84</xdr:row>
      <xdr:rowOff>2358</xdr:rowOff>
    </xdr:to>
    <xdr:sp macro="" textlink="">
      <xdr:nvSpPr>
        <xdr:cNvPr id="280" name="楕円 279">
          <a:extLst>
            <a:ext uri="{FF2B5EF4-FFF2-40B4-BE49-F238E27FC236}">
              <a16:creationId xmlns:a16="http://schemas.microsoft.com/office/drawing/2014/main" id="{00000000-0008-0000-0E00-000018010000}"/>
            </a:ext>
          </a:extLst>
        </xdr:cNvPr>
        <xdr:cNvSpPr/>
      </xdr:nvSpPr>
      <xdr:spPr>
        <a:xfrm>
          <a:off x="4036060" y="139863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50635</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00000000-0008-0000-0E00-000019010000}"/>
            </a:ext>
          </a:extLst>
        </xdr:cNvPr>
        <xdr:cNvSpPr txBox="1"/>
      </xdr:nvSpPr>
      <xdr:spPr>
        <a:xfrm>
          <a:off x="4124960" y="13964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52614</xdr:rowOff>
    </xdr:from>
    <xdr:to>
      <xdr:col>20</xdr:col>
      <xdr:colOff>38100</xdr:colOff>
      <xdr:row>83</xdr:row>
      <xdr:rowOff>154214</xdr:rowOff>
    </xdr:to>
    <xdr:sp macro="" textlink="">
      <xdr:nvSpPr>
        <xdr:cNvPr id="282" name="楕円 281">
          <a:extLst>
            <a:ext uri="{FF2B5EF4-FFF2-40B4-BE49-F238E27FC236}">
              <a16:creationId xmlns:a16="http://schemas.microsoft.com/office/drawing/2014/main" id="{00000000-0008-0000-0E00-00001A010000}"/>
            </a:ext>
          </a:extLst>
        </xdr:cNvPr>
        <xdr:cNvSpPr/>
      </xdr:nvSpPr>
      <xdr:spPr>
        <a:xfrm>
          <a:off x="3312160" y="139667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103414</xdr:rowOff>
    </xdr:from>
    <xdr:to>
      <xdr:col>24</xdr:col>
      <xdr:colOff>63500</xdr:colOff>
      <xdr:row>83</xdr:row>
      <xdr:rowOff>123008</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3355340" y="14017534"/>
          <a:ext cx="7315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57513</xdr:rowOff>
    </xdr:from>
    <xdr:to>
      <xdr:col>15</xdr:col>
      <xdr:colOff>101600</xdr:colOff>
      <xdr:row>83</xdr:row>
      <xdr:rowOff>159113</xdr:rowOff>
    </xdr:to>
    <xdr:sp macro="" textlink="">
      <xdr:nvSpPr>
        <xdr:cNvPr id="284" name="楕円 283">
          <a:extLst>
            <a:ext uri="{FF2B5EF4-FFF2-40B4-BE49-F238E27FC236}">
              <a16:creationId xmlns:a16="http://schemas.microsoft.com/office/drawing/2014/main" id="{00000000-0008-0000-0E00-00001C010000}"/>
            </a:ext>
          </a:extLst>
        </xdr:cNvPr>
        <xdr:cNvSpPr/>
      </xdr:nvSpPr>
      <xdr:spPr>
        <a:xfrm>
          <a:off x="2514600" y="1397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103414</xdr:rowOff>
    </xdr:from>
    <xdr:to>
      <xdr:col>19</xdr:col>
      <xdr:colOff>177800</xdr:colOff>
      <xdr:row>83</xdr:row>
      <xdr:rowOff>108313</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flipV="1">
          <a:off x="2565400" y="14017534"/>
          <a:ext cx="78994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286" name="n_1aveValue【公営住宅】&#10;有形固定資産減価償却率">
          <a:extLst>
            <a:ext uri="{FF2B5EF4-FFF2-40B4-BE49-F238E27FC236}">
              <a16:creationId xmlns:a16="http://schemas.microsoft.com/office/drawing/2014/main" id="{00000000-0008-0000-0E00-00001E010000}"/>
            </a:ext>
          </a:extLst>
        </xdr:cNvPr>
        <xdr:cNvSpPr txBox="1"/>
      </xdr:nvSpPr>
      <xdr:spPr>
        <a:xfrm>
          <a:off x="3170564" y="1373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287" name="n_2aveValue【公営住宅】&#10;有形固定資産減価償却率">
          <a:extLst>
            <a:ext uri="{FF2B5EF4-FFF2-40B4-BE49-F238E27FC236}">
              <a16:creationId xmlns:a16="http://schemas.microsoft.com/office/drawing/2014/main" id="{00000000-0008-0000-0E00-00001F010000}"/>
            </a:ext>
          </a:extLst>
        </xdr:cNvPr>
        <xdr:cNvSpPr txBox="1"/>
      </xdr:nvSpPr>
      <xdr:spPr>
        <a:xfrm>
          <a:off x="238570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88" name="n_3aveValue【公営住宅】&#10;有形固定資産減価償却率">
          <a:extLst>
            <a:ext uri="{FF2B5EF4-FFF2-40B4-BE49-F238E27FC236}">
              <a16:creationId xmlns:a16="http://schemas.microsoft.com/office/drawing/2014/main" id="{00000000-0008-0000-0E00-000020010000}"/>
            </a:ext>
          </a:extLst>
        </xdr:cNvPr>
        <xdr:cNvSpPr txBox="1"/>
      </xdr:nvSpPr>
      <xdr:spPr>
        <a:xfrm>
          <a:off x="161100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289" name="n_4aveValue【公営住宅】&#10;有形固定資産減価償却率">
          <a:extLst>
            <a:ext uri="{FF2B5EF4-FFF2-40B4-BE49-F238E27FC236}">
              <a16:creationId xmlns:a16="http://schemas.microsoft.com/office/drawing/2014/main" id="{00000000-0008-0000-0E00-000021010000}"/>
            </a:ext>
          </a:extLst>
        </xdr:cNvPr>
        <xdr:cNvSpPr txBox="1"/>
      </xdr:nvSpPr>
      <xdr:spPr>
        <a:xfrm>
          <a:off x="836304" y="1382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145341</xdr:rowOff>
    </xdr:from>
    <xdr:ext cx="405111" cy="259045"/>
    <xdr:sp macro="" textlink="">
      <xdr:nvSpPr>
        <xdr:cNvPr id="290" name="n_1mainValue【公営住宅】&#10;有形固定資産減価償却率">
          <a:extLst>
            <a:ext uri="{FF2B5EF4-FFF2-40B4-BE49-F238E27FC236}">
              <a16:creationId xmlns:a16="http://schemas.microsoft.com/office/drawing/2014/main" id="{00000000-0008-0000-0E00-000022010000}"/>
            </a:ext>
          </a:extLst>
        </xdr:cNvPr>
        <xdr:cNvSpPr txBox="1"/>
      </xdr:nvSpPr>
      <xdr:spPr>
        <a:xfrm>
          <a:off x="3170564" y="14059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150240</xdr:rowOff>
    </xdr:from>
    <xdr:ext cx="405111" cy="259045"/>
    <xdr:sp macro="" textlink="">
      <xdr:nvSpPr>
        <xdr:cNvPr id="291" name="n_2mainValue【公営住宅】&#10;有形固定資産減価償却率">
          <a:extLst>
            <a:ext uri="{FF2B5EF4-FFF2-40B4-BE49-F238E27FC236}">
              <a16:creationId xmlns:a16="http://schemas.microsoft.com/office/drawing/2014/main" id="{00000000-0008-0000-0E00-000023010000}"/>
            </a:ext>
          </a:extLst>
        </xdr:cNvPr>
        <xdr:cNvSpPr txBox="1"/>
      </xdr:nvSpPr>
      <xdr:spPr>
        <a:xfrm>
          <a:off x="2385704" y="14064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公営住宅】&#10;一人当たり面積グラフ枠">
          <a:extLst>
            <a:ext uri="{FF2B5EF4-FFF2-40B4-BE49-F238E27FC236}">
              <a16:creationId xmlns:a16="http://schemas.microsoft.com/office/drawing/2014/main" id="{00000000-0008-0000-0E00-00003A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flipV="1">
          <a:off x="9219565" y="13083730"/>
          <a:ext cx="0" cy="1444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16" name="【公営住宅】&#10;一人当たり面積最小値テキスト">
          <a:extLst>
            <a:ext uri="{FF2B5EF4-FFF2-40B4-BE49-F238E27FC236}">
              <a16:creationId xmlns:a16="http://schemas.microsoft.com/office/drawing/2014/main" id="{00000000-0008-0000-0E00-00003C010000}"/>
            </a:ext>
          </a:extLst>
        </xdr:cNvPr>
        <xdr:cNvSpPr txBox="1"/>
      </xdr:nvSpPr>
      <xdr:spPr>
        <a:xfrm>
          <a:off x="92583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9154160" y="145282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18" name="【公営住宅】&#10;一人当たり面積最大値テキスト">
          <a:extLst>
            <a:ext uri="{FF2B5EF4-FFF2-40B4-BE49-F238E27FC236}">
              <a16:creationId xmlns:a16="http://schemas.microsoft.com/office/drawing/2014/main" id="{00000000-0008-0000-0E00-00003E010000}"/>
            </a:ext>
          </a:extLst>
        </xdr:cNvPr>
        <xdr:cNvSpPr txBox="1"/>
      </xdr:nvSpPr>
      <xdr:spPr>
        <a:xfrm>
          <a:off x="9258300" y="128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9154160" y="1308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50689</xdr:rowOff>
    </xdr:from>
    <xdr:ext cx="469744" cy="259045"/>
    <xdr:sp macro="" textlink="">
      <xdr:nvSpPr>
        <xdr:cNvPr id="320" name="【公営住宅】&#10;一人当たり面積平均値テキスト">
          <a:extLst>
            <a:ext uri="{FF2B5EF4-FFF2-40B4-BE49-F238E27FC236}">
              <a16:creationId xmlns:a16="http://schemas.microsoft.com/office/drawing/2014/main" id="{00000000-0008-0000-0E00-000040010000}"/>
            </a:ext>
          </a:extLst>
        </xdr:cNvPr>
        <xdr:cNvSpPr txBox="1"/>
      </xdr:nvSpPr>
      <xdr:spPr>
        <a:xfrm>
          <a:off x="9258300" y="14132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21" name="フローチャート: 判断 320">
          <a:extLst>
            <a:ext uri="{FF2B5EF4-FFF2-40B4-BE49-F238E27FC236}">
              <a16:creationId xmlns:a16="http://schemas.microsoft.com/office/drawing/2014/main" id="{00000000-0008-0000-0E00-000041010000}"/>
            </a:ext>
          </a:extLst>
        </xdr:cNvPr>
        <xdr:cNvSpPr/>
      </xdr:nvSpPr>
      <xdr:spPr>
        <a:xfrm>
          <a:off x="9192260" y="141540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22" name="フローチャート: 判断 321">
          <a:extLst>
            <a:ext uri="{FF2B5EF4-FFF2-40B4-BE49-F238E27FC236}">
              <a16:creationId xmlns:a16="http://schemas.microsoft.com/office/drawing/2014/main" id="{00000000-0008-0000-0E00-000042010000}"/>
            </a:ext>
          </a:extLst>
        </xdr:cNvPr>
        <xdr:cNvSpPr/>
      </xdr:nvSpPr>
      <xdr:spPr>
        <a:xfrm>
          <a:off x="8445500" y="141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23" name="フローチャート: 判断 322">
          <a:extLst>
            <a:ext uri="{FF2B5EF4-FFF2-40B4-BE49-F238E27FC236}">
              <a16:creationId xmlns:a16="http://schemas.microsoft.com/office/drawing/2014/main" id="{00000000-0008-0000-0E00-000043010000}"/>
            </a:ext>
          </a:extLst>
        </xdr:cNvPr>
        <xdr:cNvSpPr/>
      </xdr:nvSpPr>
      <xdr:spPr>
        <a:xfrm>
          <a:off x="7670800" y="141561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24" name="フローチャート: 判断 323">
          <a:extLst>
            <a:ext uri="{FF2B5EF4-FFF2-40B4-BE49-F238E27FC236}">
              <a16:creationId xmlns:a16="http://schemas.microsoft.com/office/drawing/2014/main" id="{00000000-0008-0000-0E00-000044010000}"/>
            </a:ext>
          </a:extLst>
        </xdr:cNvPr>
        <xdr:cNvSpPr/>
      </xdr:nvSpPr>
      <xdr:spPr>
        <a:xfrm>
          <a:off x="6873240" y="141841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25" name="フローチャート: 判断 324">
          <a:extLst>
            <a:ext uri="{FF2B5EF4-FFF2-40B4-BE49-F238E27FC236}">
              <a16:creationId xmlns:a16="http://schemas.microsoft.com/office/drawing/2014/main" id="{00000000-0008-0000-0E00-000045010000}"/>
            </a:ext>
          </a:extLst>
        </xdr:cNvPr>
        <xdr:cNvSpPr/>
      </xdr:nvSpPr>
      <xdr:spPr>
        <a:xfrm>
          <a:off x="6098540" y="14233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23304</xdr:rowOff>
    </xdr:from>
    <xdr:to>
      <xdr:col>55</xdr:col>
      <xdr:colOff>50800</xdr:colOff>
      <xdr:row>84</xdr:row>
      <xdr:rowOff>124904</xdr:rowOff>
    </xdr:to>
    <xdr:sp macro="" textlink="">
      <xdr:nvSpPr>
        <xdr:cNvPr id="331" name="楕円 330">
          <a:extLst>
            <a:ext uri="{FF2B5EF4-FFF2-40B4-BE49-F238E27FC236}">
              <a16:creationId xmlns:a16="http://schemas.microsoft.com/office/drawing/2014/main" id="{00000000-0008-0000-0E00-00004B010000}"/>
            </a:ext>
          </a:extLst>
        </xdr:cNvPr>
        <xdr:cNvSpPr/>
      </xdr:nvSpPr>
      <xdr:spPr>
        <a:xfrm>
          <a:off x="9192260" y="141050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46181</xdr:rowOff>
    </xdr:from>
    <xdr:ext cx="469744" cy="259045"/>
    <xdr:sp macro="" textlink="">
      <xdr:nvSpPr>
        <xdr:cNvPr id="332" name="【公営住宅】&#10;一人当たり面積該当値テキスト">
          <a:extLst>
            <a:ext uri="{FF2B5EF4-FFF2-40B4-BE49-F238E27FC236}">
              <a16:creationId xmlns:a16="http://schemas.microsoft.com/office/drawing/2014/main" id="{00000000-0008-0000-0E00-00004C010000}"/>
            </a:ext>
          </a:extLst>
        </xdr:cNvPr>
        <xdr:cNvSpPr txBox="1"/>
      </xdr:nvSpPr>
      <xdr:spPr>
        <a:xfrm>
          <a:off x="9258300" y="139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32638</xdr:rowOff>
    </xdr:from>
    <xdr:to>
      <xdr:col>50</xdr:col>
      <xdr:colOff>165100</xdr:colOff>
      <xdr:row>84</xdr:row>
      <xdr:rowOff>134238</xdr:rowOff>
    </xdr:to>
    <xdr:sp macro="" textlink="">
      <xdr:nvSpPr>
        <xdr:cNvPr id="333" name="楕円 332">
          <a:extLst>
            <a:ext uri="{FF2B5EF4-FFF2-40B4-BE49-F238E27FC236}">
              <a16:creationId xmlns:a16="http://schemas.microsoft.com/office/drawing/2014/main" id="{00000000-0008-0000-0E00-00004D010000}"/>
            </a:ext>
          </a:extLst>
        </xdr:cNvPr>
        <xdr:cNvSpPr/>
      </xdr:nvSpPr>
      <xdr:spPr>
        <a:xfrm>
          <a:off x="8445500" y="1411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74104</xdr:rowOff>
    </xdr:from>
    <xdr:to>
      <xdr:col>55</xdr:col>
      <xdr:colOff>0</xdr:colOff>
      <xdr:row>84</xdr:row>
      <xdr:rowOff>83438</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flipV="1">
          <a:off x="8496300" y="14155864"/>
          <a:ext cx="7239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37782</xdr:rowOff>
    </xdr:from>
    <xdr:to>
      <xdr:col>46</xdr:col>
      <xdr:colOff>38100</xdr:colOff>
      <xdr:row>84</xdr:row>
      <xdr:rowOff>139382</xdr:rowOff>
    </xdr:to>
    <xdr:sp macro="" textlink="">
      <xdr:nvSpPr>
        <xdr:cNvPr id="335" name="楕円 334">
          <a:extLst>
            <a:ext uri="{FF2B5EF4-FFF2-40B4-BE49-F238E27FC236}">
              <a16:creationId xmlns:a16="http://schemas.microsoft.com/office/drawing/2014/main" id="{00000000-0008-0000-0E00-00004F010000}"/>
            </a:ext>
          </a:extLst>
        </xdr:cNvPr>
        <xdr:cNvSpPr/>
      </xdr:nvSpPr>
      <xdr:spPr>
        <a:xfrm>
          <a:off x="7670800" y="141195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83438</xdr:rowOff>
    </xdr:from>
    <xdr:to>
      <xdr:col>50</xdr:col>
      <xdr:colOff>114300</xdr:colOff>
      <xdr:row>84</xdr:row>
      <xdr:rowOff>88582</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flipV="1">
          <a:off x="7713980" y="14165198"/>
          <a:ext cx="78232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134890</xdr:rowOff>
    </xdr:from>
    <xdr:ext cx="469744" cy="259045"/>
    <xdr:sp macro="" textlink="">
      <xdr:nvSpPr>
        <xdr:cNvPr id="337" name="n_1aveValue【公営住宅】&#10;一人当たり面積">
          <a:extLst>
            <a:ext uri="{FF2B5EF4-FFF2-40B4-BE49-F238E27FC236}">
              <a16:creationId xmlns:a16="http://schemas.microsoft.com/office/drawing/2014/main" id="{00000000-0008-0000-0E00-000051010000}"/>
            </a:ext>
          </a:extLst>
        </xdr:cNvPr>
        <xdr:cNvSpPr txBox="1"/>
      </xdr:nvSpPr>
      <xdr:spPr>
        <a:xfrm>
          <a:off x="8271587" y="1421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167085</xdr:rowOff>
    </xdr:from>
    <xdr:ext cx="469744" cy="259045"/>
    <xdr:sp macro="" textlink="">
      <xdr:nvSpPr>
        <xdr:cNvPr id="338" name="n_2aveValue【公営住宅】&#10;一人当たり面積">
          <a:extLst>
            <a:ext uri="{FF2B5EF4-FFF2-40B4-BE49-F238E27FC236}">
              <a16:creationId xmlns:a16="http://schemas.microsoft.com/office/drawing/2014/main" id="{00000000-0008-0000-0E00-000052010000}"/>
            </a:ext>
          </a:extLst>
        </xdr:cNvPr>
        <xdr:cNvSpPr txBox="1"/>
      </xdr:nvSpPr>
      <xdr:spPr>
        <a:xfrm>
          <a:off x="7509587" y="1424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49040</xdr:rowOff>
    </xdr:from>
    <xdr:ext cx="469744" cy="259045"/>
    <xdr:sp macro="" textlink="">
      <xdr:nvSpPr>
        <xdr:cNvPr id="339" name="n_3aveValue【公営住宅】&#10;一人当たり面積">
          <a:extLst>
            <a:ext uri="{FF2B5EF4-FFF2-40B4-BE49-F238E27FC236}">
              <a16:creationId xmlns:a16="http://schemas.microsoft.com/office/drawing/2014/main" id="{00000000-0008-0000-0E00-000053010000}"/>
            </a:ext>
          </a:extLst>
        </xdr:cNvPr>
        <xdr:cNvSpPr txBox="1"/>
      </xdr:nvSpPr>
      <xdr:spPr>
        <a:xfrm>
          <a:off x="6712027" y="1396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40" name="n_4aveValue【公営住宅】&#10;一人当たり面積">
          <a:extLst>
            <a:ext uri="{FF2B5EF4-FFF2-40B4-BE49-F238E27FC236}">
              <a16:creationId xmlns:a16="http://schemas.microsoft.com/office/drawing/2014/main" id="{00000000-0008-0000-0E00-000054010000}"/>
            </a:ext>
          </a:extLst>
        </xdr:cNvPr>
        <xdr:cNvSpPr txBox="1"/>
      </xdr:nvSpPr>
      <xdr:spPr>
        <a:xfrm>
          <a:off x="5937327" y="1401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150765</xdr:rowOff>
    </xdr:from>
    <xdr:ext cx="469744" cy="259045"/>
    <xdr:sp macro="" textlink="">
      <xdr:nvSpPr>
        <xdr:cNvPr id="341" name="n_1mainValue【公営住宅】&#10;一人当たり面積">
          <a:extLst>
            <a:ext uri="{FF2B5EF4-FFF2-40B4-BE49-F238E27FC236}">
              <a16:creationId xmlns:a16="http://schemas.microsoft.com/office/drawing/2014/main" id="{00000000-0008-0000-0E00-000055010000}"/>
            </a:ext>
          </a:extLst>
        </xdr:cNvPr>
        <xdr:cNvSpPr txBox="1"/>
      </xdr:nvSpPr>
      <xdr:spPr>
        <a:xfrm>
          <a:off x="8271587" y="1389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155909</xdr:rowOff>
    </xdr:from>
    <xdr:ext cx="469744" cy="259045"/>
    <xdr:sp macro="" textlink="">
      <xdr:nvSpPr>
        <xdr:cNvPr id="342" name="n_2mainValue【公営住宅】&#10;一人当たり面積">
          <a:extLst>
            <a:ext uri="{FF2B5EF4-FFF2-40B4-BE49-F238E27FC236}">
              <a16:creationId xmlns:a16="http://schemas.microsoft.com/office/drawing/2014/main" id="{00000000-0008-0000-0E00-000056010000}"/>
            </a:ext>
          </a:extLst>
        </xdr:cNvPr>
        <xdr:cNvSpPr txBox="1"/>
      </xdr:nvSpPr>
      <xdr:spPr>
        <a:xfrm>
          <a:off x="7509587" y="1390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港湾・漁港】&#10;有形固定資産減価償却率グラフ枠">
          <a:extLst>
            <a:ext uri="{FF2B5EF4-FFF2-40B4-BE49-F238E27FC236}">
              <a16:creationId xmlns:a16="http://schemas.microsoft.com/office/drawing/2014/main" id="{00000000-0008-0000-0E00-00006F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170906</xdr:rowOff>
    </xdr:from>
    <xdr:to>
      <xdr:col>24</xdr:col>
      <xdr:colOff>62865</xdr:colOff>
      <xdr:row>108</xdr:row>
      <xdr:rowOff>53339</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4086225" y="16934906"/>
          <a:ext cx="0" cy="12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57166</xdr:rowOff>
    </xdr:from>
    <xdr:ext cx="405111" cy="259045"/>
    <xdr:sp macro="" textlink="">
      <xdr:nvSpPr>
        <xdr:cNvPr id="369" name="【港湾・漁港】&#10;有形固定資産減価償却率最小値テキスト">
          <a:extLst>
            <a:ext uri="{FF2B5EF4-FFF2-40B4-BE49-F238E27FC236}">
              <a16:creationId xmlns:a16="http://schemas.microsoft.com/office/drawing/2014/main" id="{00000000-0008-0000-0E00-000071010000}"/>
            </a:ext>
          </a:extLst>
        </xdr:cNvPr>
        <xdr:cNvSpPr txBox="1"/>
      </xdr:nvSpPr>
      <xdr:spPr>
        <a:xfrm>
          <a:off x="4124960" y="18162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53339</xdr:rowOff>
    </xdr:from>
    <xdr:to>
      <xdr:col>24</xdr:col>
      <xdr:colOff>152400</xdr:colOff>
      <xdr:row>108</xdr:row>
      <xdr:rowOff>53339</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402082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117583</xdr:rowOff>
    </xdr:from>
    <xdr:ext cx="405111" cy="259045"/>
    <xdr:sp macro="" textlink="">
      <xdr:nvSpPr>
        <xdr:cNvPr id="371" name="【港湾・漁港】&#10;有形固定資産減価償却率最大値テキスト">
          <a:extLst>
            <a:ext uri="{FF2B5EF4-FFF2-40B4-BE49-F238E27FC236}">
              <a16:creationId xmlns:a16="http://schemas.microsoft.com/office/drawing/2014/main" id="{00000000-0008-0000-0E00-000073010000}"/>
            </a:ext>
          </a:extLst>
        </xdr:cNvPr>
        <xdr:cNvSpPr txBox="1"/>
      </xdr:nvSpPr>
      <xdr:spPr>
        <a:xfrm>
          <a:off x="4124960" y="16713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170906</xdr:rowOff>
    </xdr:from>
    <xdr:to>
      <xdr:col>24</xdr:col>
      <xdr:colOff>152400</xdr:colOff>
      <xdr:row>100</xdr:row>
      <xdr:rowOff>170906</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4020820" y="169349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144253</xdr:rowOff>
    </xdr:from>
    <xdr:ext cx="405111" cy="259045"/>
    <xdr:sp macro="" textlink="">
      <xdr:nvSpPr>
        <xdr:cNvPr id="373" name="【港湾・漁港】&#10;有形固定資産減価償却率平均値テキスト">
          <a:extLst>
            <a:ext uri="{FF2B5EF4-FFF2-40B4-BE49-F238E27FC236}">
              <a16:creationId xmlns:a16="http://schemas.microsoft.com/office/drawing/2014/main" id="{00000000-0008-0000-0E00-000075010000}"/>
            </a:ext>
          </a:extLst>
        </xdr:cNvPr>
        <xdr:cNvSpPr txBox="1"/>
      </xdr:nvSpPr>
      <xdr:spPr>
        <a:xfrm>
          <a:off x="4124960" y="174111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165826</xdr:rowOff>
    </xdr:from>
    <xdr:to>
      <xdr:col>24</xdr:col>
      <xdr:colOff>114300</xdr:colOff>
      <xdr:row>104</xdr:row>
      <xdr:rowOff>95976</xdr:rowOff>
    </xdr:to>
    <xdr:sp macro="" textlink="">
      <xdr:nvSpPr>
        <xdr:cNvPr id="374" name="フローチャート: 判断 373">
          <a:extLst>
            <a:ext uri="{FF2B5EF4-FFF2-40B4-BE49-F238E27FC236}">
              <a16:creationId xmlns:a16="http://schemas.microsoft.com/office/drawing/2014/main" id="{00000000-0008-0000-0E00-000076010000}"/>
            </a:ext>
          </a:extLst>
        </xdr:cNvPr>
        <xdr:cNvSpPr/>
      </xdr:nvSpPr>
      <xdr:spPr>
        <a:xfrm>
          <a:off x="4036060" y="17432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97245</xdr:rowOff>
    </xdr:from>
    <xdr:to>
      <xdr:col>20</xdr:col>
      <xdr:colOff>38100</xdr:colOff>
      <xdr:row>105</xdr:row>
      <xdr:rowOff>27395</xdr:rowOff>
    </xdr:to>
    <xdr:sp macro="" textlink="">
      <xdr:nvSpPr>
        <xdr:cNvPr id="375" name="フローチャート: 判断 374">
          <a:extLst>
            <a:ext uri="{FF2B5EF4-FFF2-40B4-BE49-F238E27FC236}">
              <a16:creationId xmlns:a16="http://schemas.microsoft.com/office/drawing/2014/main" id="{00000000-0008-0000-0E00-000077010000}"/>
            </a:ext>
          </a:extLst>
        </xdr:cNvPr>
        <xdr:cNvSpPr/>
      </xdr:nvSpPr>
      <xdr:spPr>
        <a:xfrm>
          <a:off x="3312160" y="175318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84182</xdr:rowOff>
    </xdr:from>
    <xdr:to>
      <xdr:col>15</xdr:col>
      <xdr:colOff>101600</xdr:colOff>
      <xdr:row>105</xdr:row>
      <xdr:rowOff>14332</xdr:rowOff>
    </xdr:to>
    <xdr:sp macro="" textlink="">
      <xdr:nvSpPr>
        <xdr:cNvPr id="376" name="フローチャート: 判断 375">
          <a:extLst>
            <a:ext uri="{FF2B5EF4-FFF2-40B4-BE49-F238E27FC236}">
              <a16:creationId xmlns:a16="http://schemas.microsoft.com/office/drawing/2014/main" id="{00000000-0008-0000-0E00-000078010000}"/>
            </a:ext>
          </a:extLst>
        </xdr:cNvPr>
        <xdr:cNvSpPr/>
      </xdr:nvSpPr>
      <xdr:spPr>
        <a:xfrm>
          <a:off x="2514600" y="17518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100512</xdr:rowOff>
    </xdr:from>
    <xdr:to>
      <xdr:col>10</xdr:col>
      <xdr:colOff>165100</xdr:colOff>
      <xdr:row>104</xdr:row>
      <xdr:rowOff>30662</xdr:rowOff>
    </xdr:to>
    <xdr:sp macro="" textlink="">
      <xdr:nvSpPr>
        <xdr:cNvPr id="377" name="フローチャート: 判断 376">
          <a:extLst>
            <a:ext uri="{FF2B5EF4-FFF2-40B4-BE49-F238E27FC236}">
              <a16:creationId xmlns:a16="http://schemas.microsoft.com/office/drawing/2014/main" id="{00000000-0008-0000-0E00-000079010000}"/>
            </a:ext>
          </a:extLst>
        </xdr:cNvPr>
        <xdr:cNvSpPr/>
      </xdr:nvSpPr>
      <xdr:spPr>
        <a:xfrm>
          <a:off x="1739900" y="173674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66221</xdr:rowOff>
    </xdr:from>
    <xdr:to>
      <xdr:col>6</xdr:col>
      <xdr:colOff>38100</xdr:colOff>
      <xdr:row>103</xdr:row>
      <xdr:rowOff>167821</xdr:rowOff>
    </xdr:to>
    <xdr:sp macro="" textlink="">
      <xdr:nvSpPr>
        <xdr:cNvPr id="378" name="フローチャート: 判断 377">
          <a:extLst>
            <a:ext uri="{FF2B5EF4-FFF2-40B4-BE49-F238E27FC236}">
              <a16:creationId xmlns:a16="http://schemas.microsoft.com/office/drawing/2014/main" id="{00000000-0008-0000-0E00-00007A010000}"/>
            </a:ext>
          </a:extLst>
        </xdr:cNvPr>
        <xdr:cNvSpPr/>
      </xdr:nvSpPr>
      <xdr:spPr>
        <a:xfrm>
          <a:off x="965200" y="173331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133169</xdr:rowOff>
    </xdr:from>
    <xdr:to>
      <xdr:col>24</xdr:col>
      <xdr:colOff>114300</xdr:colOff>
      <xdr:row>101</xdr:row>
      <xdr:rowOff>63319</xdr:rowOff>
    </xdr:to>
    <xdr:sp macro="" textlink="">
      <xdr:nvSpPr>
        <xdr:cNvPr id="384" name="楕円 383">
          <a:extLst>
            <a:ext uri="{FF2B5EF4-FFF2-40B4-BE49-F238E27FC236}">
              <a16:creationId xmlns:a16="http://schemas.microsoft.com/office/drawing/2014/main" id="{00000000-0008-0000-0E00-000080010000}"/>
            </a:ext>
          </a:extLst>
        </xdr:cNvPr>
        <xdr:cNvSpPr/>
      </xdr:nvSpPr>
      <xdr:spPr>
        <a:xfrm>
          <a:off x="4036060" y="168971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73133</xdr:rowOff>
    </xdr:from>
    <xdr:ext cx="405111" cy="259045"/>
    <xdr:sp macro="" textlink="">
      <xdr:nvSpPr>
        <xdr:cNvPr id="385" name="【港湾・漁港】&#10;有形固定資産減価償却率該当値テキスト">
          <a:extLst>
            <a:ext uri="{FF2B5EF4-FFF2-40B4-BE49-F238E27FC236}">
              <a16:creationId xmlns:a16="http://schemas.microsoft.com/office/drawing/2014/main" id="{00000000-0008-0000-0E00-000081010000}"/>
            </a:ext>
          </a:extLst>
        </xdr:cNvPr>
        <xdr:cNvSpPr txBox="1"/>
      </xdr:nvSpPr>
      <xdr:spPr>
        <a:xfrm>
          <a:off x="4124960" y="16837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27032</xdr:rowOff>
    </xdr:from>
    <xdr:to>
      <xdr:col>20</xdr:col>
      <xdr:colOff>38100</xdr:colOff>
      <xdr:row>103</xdr:row>
      <xdr:rowOff>128632</xdr:rowOff>
    </xdr:to>
    <xdr:sp macro="" textlink="">
      <xdr:nvSpPr>
        <xdr:cNvPr id="386" name="楕円 385">
          <a:extLst>
            <a:ext uri="{FF2B5EF4-FFF2-40B4-BE49-F238E27FC236}">
              <a16:creationId xmlns:a16="http://schemas.microsoft.com/office/drawing/2014/main" id="{00000000-0008-0000-0E00-000082010000}"/>
            </a:ext>
          </a:extLst>
        </xdr:cNvPr>
        <xdr:cNvSpPr/>
      </xdr:nvSpPr>
      <xdr:spPr>
        <a:xfrm>
          <a:off x="3312160" y="172939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12519</xdr:rowOff>
    </xdr:from>
    <xdr:to>
      <xdr:col>24</xdr:col>
      <xdr:colOff>63500</xdr:colOff>
      <xdr:row>103</xdr:row>
      <xdr:rowOff>77832</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flipV="1">
          <a:off x="3355340" y="16944159"/>
          <a:ext cx="731520" cy="40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126637</xdr:rowOff>
    </xdr:from>
    <xdr:to>
      <xdr:col>15</xdr:col>
      <xdr:colOff>101600</xdr:colOff>
      <xdr:row>102</xdr:row>
      <xdr:rowOff>56787</xdr:rowOff>
    </xdr:to>
    <xdr:sp macro="" textlink="">
      <xdr:nvSpPr>
        <xdr:cNvPr id="388" name="楕円 387">
          <a:extLst>
            <a:ext uri="{FF2B5EF4-FFF2-40B4-BE49-F238E27FC236}">
              <a16:creationId xmlns:a16="http://schemas.microsoft.com/office/drawing/2014/main" id="{00000000-0008-0000-0E00-000084010000}"/>
            </a:ext>
          </a:extLst>
        </xdr:cNvPr>
        <xdr:cNvSpPr/>
      </xdr:nvSpPr>
      <xdr:spPr>
        <a:xfrm>
          <a:off x="2514600" y="170582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5987</xdr:rowOff>
    </xdr:from>
    <xdr:to>
      <xdr:col>19</xdr:col>
      <xdr:colOff>177800</xdr:colOff>
      <xdr:row>103</xdr:row>
      <xdr:rowOff>77832</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2565400" y="17105267"/>
          <a:ext cx="78994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18522</xdr:rowOff>
    </xdr:from>
    <xdr:ext cx="405111" cy="259045"/>
    <xdr:sp macro="" textlink="">
      <xdr:nvSpPr>
        <xdr:cNvPr id="390" name="n_1aveValue【港湾・漁港】&#10;有形固定資産減価償却率">
          <a:extLst>
            <a:ext uri="{FF2B5EF4-FFF2-40B4-BE49-F238E27FC236}">
              <a16:creationId xmlns:a16="http://schemas.microsoft.com/office/drawing/2014/main" id="{00000000-0008-0000-0E00-000086010000}"/>
            </a:ext>
          </a:extLst>
        </xdr:cNvPr>
        <xdr:cNvSpPr txBox="1"/>
      </xdr:nvSpPr>
      <xdr:spPr>
        <a:xfrm>
          <a:off x="3170564" y="1762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5459</xdr:rowOff>
    </xdr:from>
    <xdr:ext cx="405111" cy="259045"/>
    <xdr:sp macro="" textlink="">
      <xdr:nvSpPr>
        <xdr:cNvPr id="391" name="n_2aveValue【港湾・漁港】&#10;有形固定資産減価償却率">
          <a:extLst>
            <a:ext uri="{FF2B5EF4-FFF2-40B4-BE49-F238E27FC236}">
              <a16:creationId xmlns:a16="http://schemas.microsoft.com/office/drawing/2014/main" id="{00000000-0008-0000-0E00-000087010000}"/>
            </a:ext>
          </a:extLst>
        </xdr:cNvPr>
        <xdr:cNvSpPr txBox="1"/>
      </xdr:nvSpPr>
      <xdr:spPr>
        <a:xfrm>
          <a:off x="2385704" y="176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47189</xdr:rowOff>
    </xdr:from>
    <xdr:ext cx="405111" cy="259045"/>
    <xdr:sp macro="" textlink="">
      <xdr:nvSpPr>
        <xdr:cNvPr id="392" name="n_3aveValue【港湾・漁港】&#10;有形固定資産減価償却率">
          <a:extLst>
            <a:ext uri="{FF2B5EF4-FFF2-40B4-BE49-F238E27FC236}">
              <a16:creationId xmlns:a16="http://schemas.microsoft.com/office/drawing/2014/main" id="{00000000-0008-0000-0E00-000088010000}"/>
            </a:ext>
          </a:extLst>
        </xdr:cNvPr>
        <xdr:cNvSpPr txBox="1"/>
      </xdr:nvSpPr>
      <xdr:spPr>
        <a:xfrm>
          <a:off x="1611004" y="1714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12898</xdr:rowOff>
    </xdr:from>
    <xdr:ext cx="405111" cy="259045"/>
    <xdr:sp macro="" textlink="">
      <xdr:nvSpPr>
        <xdr:cNvPr id="393" name="n_4aveValue【港湾・漁港】&#10;有形固定資産減価償却率">
          <a:extLst>
            <a:ext uri="{FF2B5EF4-FFF2-40B4-BE49-F238E27FC236}">
              <a16:creationId xmlns:a16="http://schemas.microsoft.com/office/drawing/2014/main" id="{00000000-0008-0000-0E00-000089010000}"/>
            </a:ext>
          </a:extLst>
        </xdr:cNvPr>
        <xdr:cNvSpPr txBox="1"/>
      </xdr:nvSpPr>
      <xdr:spPr>
        <a:xfrm>
          <a:off x="836304" y="1711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145159</xdr:rowOff>
    </xdr:from>
    <xdr:ext cx="405111" cy="259045"/>
    <xdr:sp macro="" textlink="">
      <xdr:nvSpPr>
        <xdr:cNvPr id="394" name="n_1mainValue【港湾・漁港】&#10;有形固定資産減価償却率">
          <a:extLst>
            <a:ext uri="{FF2B5EF4-FFF2-40B4-BE49-F238E27FC236}">
              <a16:creationId xmlns:a16="http://schemas.microsoft.com/office/drawing/2014/main" id="{00000000-0008-0000-0E00-00008A010000}"/>
            </a:ext>
          </a:extLst>
        </xdr:cNvPr>
        <xdr:cNvSpPr txBox="1"/>
      </xdr:nvSpPr>
      <xdr:spPr>
        <a:xfrm>
          <a:off x="3170564" y="17076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73314</xdr:rowOff>
    </xdr:from>
    <xdr:ext cx="405111" cy="259045"/>
    <xdr:sp macro="" textlink="">
      <xdr:nvSpPr>
        <xdr:cNvPr id="395" name="n_2mainValue【港湾・漁港】&#10;有形固定資産減価償却率">
          <a:extLst>
            <a:ext uri="{FF2B5EF4-FFF2-40B4-BE49-F238E27FC236}">
              <a16:creationId xmlns:a16="http://schemas.microsoft.com/office/drawing/2014/main" id="{00000000-0008-0000-0E00-00008B010000}"/>
            </a:ext>
          </a:extLst>
        </xdr:cNvPr>
        <xdr:cNvSpPr txBox="1"/>
      </xdr:nvSpPr>
      <xdr:spPr>
        <a:xfrm>
          <a:off x="2385704" y="1683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5209768" y="175971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5209768" y="171475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5209768" y="167017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6" name="【港湾・漁港】&#10;一人当たり有形固定資産（償却資産）額グラフ枠">
          <a:extLst>
            <a:ext uri="{FF2B5EF4-FFF2-40B4-BE49-F238E27FC236}">
              <a16:creationId xmlns:a16="http://schemas.microsoft.com/office/drawing/2014/main" id="{00000000-0008-0000-0E00-0000A0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170414</xdr:rowOff>
    </xdr:from>
    <xdr:to>
      <xdr:col>54</xdr:col>
      <xdr:colOff>189865</xdr:colOff>
      <xdr:row>108</xdr:row>
      <xdr:rowOff>75952</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9219565" y="16766774"/>
          <a:ext cx="0" cy="14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79779</xdr:rowOff>
    </xdr:from>
    <xdr:ext cx="378565" cy="259045"/>
    <xdr:sp macro="" textlink="">
      <xdr:nvSpPr>
        <xdr:cNvPr id="418" name="【港湾・漁港】&#10;一人当たり有形固定資産（償却資産）額最小値テキスト">
          <a:extLst>
            <a:ext uri="{FF2B5EF4-FFF2-40B4-BE49-F238E27FC236}">
              <a16:creationId xmlns:a16="http://schemas.microsoft.com/office/drawing/2014/main" id="{00000000-0008-0000-0E00-0000A2010000}"/>
            </a:ext>
          </a:extLst>
        </xdr:cNvPr>
        <xdr:cNvSpPr txBox="1"/>
      </xdr:nvSpPr>
      <xdr:spPr>
        <a:xfrm>
          <a:off x="9258300" y="18184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75952</xdr:rowOff>
    </xdr:from>
    <xdr:to>
      <xdr:col>55</xdr:col>
      <xdr:colOff>88900</xdr:colOff>
      <xdr:row>108</xdr:row>
      <xdr:rowOff>75952</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9154160" y="181810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117091</xdr:rowOff>
    </xdr:from>
    <xdr:ext cx="690189" cy="259045"/>
    <xdr:sp macro="" textlink="">
      <xdr:nvSpPr>
        <xdr:cNvPr id="420" name="【港湾・漁港】&#10;一人当たり有形固定資産（償却資産）額最大値テキスト">
          <a:extLst>
            <a:ext uri="{FF2B5EF4-FFF2-40B4-BE49-F238E27FC236}">
              <a16:creationId xmlns:a16="http://schemas.microsoft.com/office/drawing/2014/main" id="{00000000-0008-0000-0E00-0000A4010000}"/>
            </a:ext>
          </a:extLst>
        </xdr:cNvPr>
        <xdr:cNvSpPr txBox="1"/>
      </xdr:nvSpPr>
      <xdr:spPr>
        <a:xfrm>
          <a:off x="9258300" y="165458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170414</xdr:rowOff>
    </xdr:from>
    <xdr:to>
      <xdr:col>55</xdr:col>
      <xdr:colOff>88900</xdr:colOff>
      <xdr:row>99</xdr:row>
      <xdr:rowOff>170414</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9154160" y="167667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63078</xdr:rowOff>
    </xdr:from>
    <xdr:ext cx="599010" cy="259045"/>
    <xdr:sp macro="" textlink="">
      <xdr:nvSpPr>
        <xdr:cNvPr id="422" name="【港湾・漁港】&#10;一人当たり有形固定資産（償却資産）額平均値テキスト">
          <a:extLst>
            <a:ext uri="{FF2B5EF4-FFF2-40B4-BE49-F238E27FC236}">
              <a16:creationId xmlns:a16="http://schemas.microsoft.com/office/drawing/2014/main" id="{00000000-0008-0000-0E00-0000A6010000}"/>
            </a:ext>
          </a:extLst>
        </xdr:cNvPr>
        <xdr:cNvSpPr txBox="1"/>
      </xdr:nvSpPr>
      <xdr:spPr>
        <a:xfrm>
          <a:off x="9258300" y="176652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40201</xdr:rowOff>
    </xdr:from>
    <xdr:to>
      <xdr:col>55</xdr:col>
      <xdr:colOff>50800</xdr:colOff>
      <xdr:row>106</xdr:row>
      <xdr:rowOff>141801</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9192260" y="178100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159751</xdr:rowOff>
    </xdr:from>
    <xdr:to>
      <xdr:col>50</xdr:col>
      <xdr:colOff>165100</xdr:colOff>
      <xdr:row>106</xdr:row>
      <xdr:rowOff>89901</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8445500" y="177619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20259</xdr:rowOff>
    </xdr:from>
    <xdr:to>
      <xdr:col>46</xdr:col>
      <xdr:colOff>38100</xdr:colOff>
      <xdr:row>106</xdr:row>
      <xdr:rowOff>121859</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7670800" y="177900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66368</xdr:rowOff>
    </xdr:from>
    <xdr:to>
      <xdr:col>41</xdr:col>
      <xdr:colOff>101600</xdr:colOff>
      <xdr:row>106</xdr:row>
      <xdr:rowOff>167968</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6873240" y="1783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167869</xdr:rowOff>
    </xdr:from>
    <xdr:to>
      <xdr:col>36</xdr:col>
      <xdr:colOff>165100</xdr:colOff>
      <xdr:row>106</xdr:row>
      <xdr:rowOff>98019</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6098540" y="177700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25152</xdr:rowOff>
    </xdr:from>
    <xdr:to>
      <xdr:col>55</xdr:col>
      <xdr:colOff>50800</xdr:colOff>
      <xdr:row>108</xdr:row>
      <xdr:rowOff>126752</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9192260" y="181302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111529</xdr:rowOff>
    </xdr:from>
    <xdr:ext cx="378565" cy="259045"/>
    <xdr:sp macro="" textlink="">
      <xdr:nvSpPr>
        <xdr:cNvPr id="434" name="【港湾・漁港】&#10;一人当たり有形固定資産（償却資産）額該当値テキスト">
          <a:extLst>
            <a:ext uri="{FF2B5EF4-FFF2-40B4-BE49-F238E27FC236}">
              <a16:creationId xmlns:a16="http://schemas.microsoft.com/office/drawing/2014/main" id="{00000000-0008-0000-0E00-0000B2010000}"/>
            </a:ext>
          </a:extLst>
        </xdr:cNvPr>
        <xdr:cNvSpPr txBox="1"/>
      </xdr:nvSpPr>
      <xdr:spPr>
        <a:xfrm>
          <a:off x="9258300" y="18049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25335</xdr:rowOff>
    </xdr:from>
    <xdr:to>
      <xdr:col>50</xdr:col>
      <xdr:colOff>165100</xdr:colOff>
      <xdr:row>108</xdr:row>
      <xdr:rowOff>126935</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8445500" y="1813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75952</xdr:rowOff>
    </xdr:from>
    <xdr:to>
      <xdr:col>55</xdr:col>
      <xdr:colOff>0</xdr:colOff>
      <xdr:row>108</xdr:row>
      <xdr:rowOff>76135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flipV="1">
          <a:off x="8496300" y="18181072"/>
          <a:ext cx="7239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25336</xdr:rowOff>
    </xdr:from>
    <xdr:to>
      <xdr:col>46</xdr:col>
      <xdr:colOff>38100</xdr:colOff>
      <xdr:row>108</xdr:row>
      <xdr:rowOff>126936</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7670800" y="181304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76135</xdr:rowOff>
    </xdr:from>
    <xdr:to>
      <xdr:col>50</xdr:col>
      <xdr:colOff>114300</xdr:colOff>
      <xdr:row>108</xdr:row>
      <xdr:rowOff>76136</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flipV="1">
          <a:off x="7713980" y="18181255"/>
          <a:ext cx="78232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106428</xdr:rowOff>
    </xdr:from>
    <xdr:ext cx="599010" cy="259045"/>
    <xdr:sp macro="" textlink="">
      <xdr:nvSpPr>
        <xdr:cNvPr id="439" name="n_1aveValue【港湾・漁港】&#10;一人当たり有形固定資産（償却資産）額">
          <a:extLst>
            <a:ext uri="{FF2B5EF4-FFF2-40B4-BE49-F238E27FC236}">
              <a16:creationId xmlns:a16="http://schemas.microsoft.com/office/drawing/2014/main" id="{00000000-0008-0000-0E00-0000B7010000}"/>
            </a:ext>
          </a:extLst>
        </xdr:cNvPr>
        <xdr:cNvSpPr txBox="1"/>
      </xdr:nvSpPr>
      <xdr:spPr>
        <a:xfrm>
          <a:off x="8214575" y="1754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138386</xdr:rowOff>
    </xdr:from>
    <xdr:ext cx="599010" cy="259045"/>
    <xdr:sp macro="" textlink="">
      <xdr:nvSpPr>
        <xdr:cNvPr id="440" name="n_2aveValue【港湾・漁港】&#10;一人当たり有形固定資産（償却資産）額">
          <a:extLst>
            <a:ext uri="{FF2B5EF4-FFF2-40B4-BE49-F238E27FC236}">
              <a16:creationId xmlns:a16="http://schemas.microsoft.com/office/drawing/2014/main" id="{00000000-0008-0000-0E00-0000B8010000}"/>
            </a:ext>
          </a:extLst>
        </xdr:cNvPr>
        <xdr:cNvSpPr txBox="1"/>
      </xdr:nvSpPr>
      <xdr:spPr>
        <a:xfrm>
          <a:off x="7444955" y="1757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13045</xdr:rowOff>
    </xdr:from>
    <xdr:ext cx="599010" cy="259045"/>
    <xdr:sp macro="" textlink="">
      <xdr:nvSpPr>
        <xdr:cNvPr id="441" name="n_3aveValue【港湾・漁港】&#10;一人当たり有形固定資産（償却資産）額">
          <a:extLst>
            <a:ext uri="{FF2B5EF4-FFF2-40B4-BE49-F238E27FC236}">
              <a16:creationId xmlns:a16="http://schemas.microsoft.com/office/drawing/2014/main" id="{00000000-0008-0000-0E00-0000B9010000}"/>
            </a:ext>
          </a:extLst>
        </xdr:cNvPr>
        <xdr:cNvSpPr txBox="1"/>
      </xdr:nvSpPr>
      <xdr:spPr>
        <a:xfrm>
          <a:off x="6670255" y="1761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114546</xdr:rowOff>
    </xdr:from>
    <xdr:ext cx="599010" cy="259045"/>
    <xdr:sp macro="" textlink="">
      <xdr:nvSpPr>
        <xdr:cNvPr id="442" name="n_4aveValue【港湾・漁港】&#10;一人当たり有形固定資産（償却資産）額">
          <a:extLst>
            <a:ext uri="{FF2B5EF4-FFF2-40B4-BE49-F238E27FC236}">
              <a16:creationId xmlns:a16="http://schemas.microsoft.com/office/drawing/2014/main" id="{00000000-0008-0000-0E00-0000BA010000}"/>
            </a:ext>
          </a:extLst>
        </xdr:cNvPr>
        <xdr:cNvSpPr txBox="1"/>
      </xdr:nvSpPr>
      <xdr:spPr>
        <a:xfrm>
          <a:off x="5872695" y="1754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118062</xdr:rowOff>
    </xdr:from>
    <xdr:ext cx="378565" cy="259045"/>
    <xdr:sp macro="" textlink="">
      <xdr:nvSpPr>
        <xdr:cNvPr id="443" name="n_1mainValue【港湾・漁港】&#10;一人当たり有形固定資産（償却資産）額">
          <a:extLst>
            <a:ext uri="{FF2B5EF4-FFF2-40B4-BE49-F238E27FC236}">
              <a16:creationId xmlns:a16="http://schemas.microsoft.com/office/drawing/2014/main" id="{00000000-0008-0000-0E00-0000BB010000}"/>
            </a:ext>
          </a:extLst>
        </xdr:cNvPr>
        <xdr:cNvSpPr txBox="1"/>
      </xdr:nvSpPr>
      <xdr:spPr>
        <a:xfrm>
          <a:off x="8317177" y="18223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118063</xdr:rowOff>
    </xdr:from>
    <xdr:ext cx="378565" cy="259045"/>
    <xdr:sp macro="" textlink="">
      <xdr:nvSpPr>
        <xdr:cNvPr id="444" name="n_2mainValue【港湾・漁港】&#10;一人当たり有形固定資産（償却資産）額">
          <a:extLst>
            <a:ext uri="{FF2B5EF4-FFF2-40B4-BE49-F238E27FC236}">
              <a16:creationId xmlns:a16="http://schemas.microsoft.com/office/drawing/2014/main" id="{00000000-0008-0000-0E00-0000BC010000}"/>
            </a:ext>
          </a:extLst>
        </xdr:cNvPr>
        <xdr:cNvSpPr txBox="1"/>
      </xdr:nvSpPr>
      <xdr:spPr>
        <a:xfrm>
          <a:off x="7547557" y="18223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69" name="【認定こども園・幼稚園・保育所】&#10;有形固定資産減価償却率グラフ枠">
          <a:extLst>
            <a:ext uri="{FF2B5EF4-FFF2-40B4-BE49-F238E27FC236}">
              <a16:creationId xmlns:a16="http://schemas.microsoft.com/office/drawing/2014/main" id="{00000000-0008-0000-0E00-0000D5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flipV="1">
          <a:off x="14375764" y="5707380"/>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71" name="【認定こども園・幼稚園・保育所】&#10;有形固定資産減価償却率最小値テキスト">
          <a:extLst>
            <a:ext uri="{FF2B5EF4-FFF2-40B4-BE49-F238E27FC236}">
              <a16:creationId xmlns:a16="http://schemas.microsoft.com/office/drawing/2014/main" id="{00000000-0008-0000-0E00-0000D701000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73" name="【認定こども園・幼稚園・保育所】&#10;有形固定資産減価償却率最大値テキスト">
          <a:extLst>
            <a:ext uri="{FF2B5EF4-FFF2-40B4-BE49-F238E27FC236}">
              <a16:creationId xmlns:a16="http://schemas.microsoft.com/office/drawing/2014/main" id="{00000000-0008-0000-0E00-0000D9010000}"/>
            </a:ext>
          </a:extLst>
        </xdr:cNvPr>
        <xdr:cNvSpPr txBox="1"/>
      </xdr:nvSpPr>
      <xdr:spPr>
        <a:xfrm>
          <a:off x="144145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4287500" y="5707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75" name="【認定こども園・幼稚園・保育所】&#10;有形固定資産減価償却率平均値テキスト">
          <a:extLst>
            <a:ext uri="{FF2B5EF4-FFF2-40B4-BE49-F238E27FC236}">
              <a16:creationId xmlns:a16="http://schemas.microsoft.com/office/drawing/2014/main" id="{00000000-0008-0000-0E00-0000DB010000}"/>
            </a:ext>
          </a:extLst>
        </xdr:cNvPr>
        <xdr:cNvSpPr txBox="1"/>
      </xdr:nvSpPr>
      <xdr:spPr>
        <a:xfrm>
          <a:off x="14414500" y="62995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14325600" y="632115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13578840" y="63064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2804140" y="629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2029440" y="63146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11231880" y="642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159294</xdr:rowOff>
    </xdr:from>
    <xdr:to>
      <xdr:col>85</xdr:col>
      <xdr:colOff>177800</xdr:colOff>
      <xdr:row>37</xdr:row>
      <xdr:rowOff>89444</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14325600" y="619433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10721</xdr:rowOff>
    </xdr:from>
    <xdr:ext cx="405111" cy="259045"/>
    <xdr:sp macro="" textlink="">
      <xdr:nvSpPr>
        <xdr:cNvPr id="487" name="【認定こども園・幼稚園・保育所】&#10;有形固定資産減価償却率該当値テキスト">
          <a:extLst>
            <a:ext uri="{FF2B5EF4-FFF2-40B4-BE49-F238E27FC236}">
              <a16:creationId xmlns:a16="http://schemas.microsoft.com/office/drawing/2014/main" id="{00000000-0008-0000-0E00-0000E7010000}"/>
            </a:ext>
          </a:extLst>
        </xdr:cNvPr>
        <xdr:cNvSpPr txBox="1"/>
      </xdr:nvSpPr>
      <xdr:spPr>
        <a:xfrm>
          <a:off x="14414500" y="604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76019</xdr:rowOff>
    </xdr:from>
    <xdr:to>
      <xdr:col>81</xdr:col>
      <xdr:colOff>101600</xdr:colOff>
      <xdr:row>37</xdr:row>
      <xdr:rowOff>6169</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13578840" y="61110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126819</xdr:rowOff>
    </xdr:from>
    <xdr:to>
      <xdr:col>85</xdr:col>
      <xdr:colOff>127000</xdr:colOff>
      <xdr:row>37</xdr:row>
      <xdr:rowOff>38644</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3629640" y="6161859"/>
          <a:ext cx="746760" cy="7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7439</xdr:rowOff>
    </xdr:from>
    <xdr:to>
      <xdr:col>76</xdr:col>
      <xdr:colOff>165100</xdr:colOff>
      <xdr:row>36</xdr:row>
      <xdr:rowOff>109039</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12804140" y="604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58239</xdr:rowOff>
    </xdr:from>
    <xdr:to>
      <xdr:col>81</xdr:col>
      <xdr:colOff>50800</xdr:colOff>
      <xdr:row>36</xdr:row>
      <xdr:rowOff>126819</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2854940" y="6093279"/>
          <a:ext cx="7747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25054</xdr:rowOff>
    </xdr:from>
    <xdr:ext cx="405111" cy="259045"/>
    <xdr:sp macro="" textlink="">
      <xdr:nvSpPr>
        <xdr:cNvPr id="492" name="n_1aveValue【認定こども園・幼稚園・保育所】&#10;有形固定資産減価償却率">
          <a:extLst>
            <a:ext uri="{FF2B5EF4-FFF2-40B4-BE49-F238E27FC236}">
              <a16:creationId xmlns:a16="http://schemas.microsoft.com/office/drawing/2014/main" id="{00000000-0008-0000-0E00-0000EC010000}"/>
            </a:ext>
          </a:extLst>
        </xdr:cNvPr>
        <xdr:cNvSpPr txBox="1"/>
      </xdr:nvSpPr>
      <xdr:spPr>
        <a:xfrm>
          <a:off x="13437244" y="6395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93" name="n_2aveValue【認定こども園・幼稚園・保育所】&#10;有形固定資産減価償却率">
          <a:extLst>
            <a:ext uri="{FF2B5EF4-FFF2-40B4-BE49-F238E27FC236}">
              <a16:creationId xmlns:a16="http://schemas.microsoft.com/office/drawing/2014/main" id="{00000000-0008-0000-0E00-0000ED010000}"/>
            </a:ext>
          </a:extLst>
        </xdr:cNvPr>
        <xdr:cNvSpPr txBox="1"/>
      </xdr:nvSpPr>
      <xdr:spPr>
        <a:xfrm>
          <a:off x="126752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494" name="n_3aveValue【認定こども園・幼稚園・保育所】&#10;有形固定資産減価償却率">
          <a:extLst>
            <a:ext uri="{FF2B5EF4-FFF2-40B4-BE49-F238E27FC236}">
              <a16:creationId xmlns:a16="http://schemas.microsoft.com/office/drawing/2014/main" id="{00000000-0008-0000-0E00-0000EE010000}"/>
            </a:ext>
          </a:extLst>
        </xdr:cNvPr>
        <xdr:cNvSpPr txBox="1"/>
      </xdr:nvSpPr>
      <xdr:spPr>
        <a:xfrm>
          <a:off x="11900544" y="6093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495" name="n_4aveValue【認定こども園・幼稚園・保育所】&#10;有形固定資産減価償却率">
          <a:extLst>
            <a:ext uri="{FF2B5EF4-FFF2-40B4-BE49-F238E27FC236}">
              <a16:creationId xmlns:a16="http://schemas.microsoft.com/office/drawing/2014/main" id="{00000000-0008-0000-0E00-0000EF010000}"/>
            </a:ext>
          </a:extLst>
        </xdr:cNvPr>
        <xdr:cNvSpPr txBox="1"/>
      </xdr:nvSpPr>
      <xdr:spPr>
        <a:xfrm>
          <a:off x="1110298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22696</xdr:rowOff>
    </xdr:from>
    <xdr:ext cx="405111" cy="259045"/>
    <xdr:sp macro="" textlink="">
      <xdr:nvSpPr>
        <xdr:cNvPr id="496" name="n_1mainValue【認定こども園・幼稚園・保育所】&#10;有形固定資産減価償却率">
          <a:extLst>
            <a:ext uri="{FF2B5EF4-FFF2-40B4-BE49-F238E27FC236}">
              <a16:creationId xmlns:a16="http://schemas.microsoft.com/office/drawing/2014/main" id="{00000000-0008-0000-0E00-0000F0010000}"/>
            </a:ext>
          </a:extLst>
        </xdr:cNvPr>
        <xdr:cNvSpPr txBox="1"/>
      </xdr:nvSpPr>
      <xdr:spPr>
        <a:xfrm>
          <a:off x="13437244" y="589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125566</xdr:rowOff>
    </xdr:from>
    <xdr:ext cx="405111" cy="259045"/>
    <xdr:sp macro="" textlink="">
      <xdr:nvSpPr>
        <xdr:cNvPr id="497" name="n_2mainValue【認定こども園・幼稚園・保育所】&#10;有形固定資産減価償却率">
          <a:extLst>
            <a:ext uri="{FF2B5EF4-FFF2-40B4-BE49-F238E27FC236}">
              <a16:creationId xmlns:a16="http://schemas.microsoft.com/office/drawing/2014/main" id="{00000000-0008-0000-0E00-0000F1010000}"/>
            </a:ext>
          </a:extLst>
        </xdr:cNvPr>
        <xdr:cNvSpPr txBox="1"/>
      </xdr:nvSpPr>
      <xdr:spPr>
        <a:xfrm>
          <a:off x="12675244" y="582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8" name="【認定こども園・幼稚園・保育所】&#10;一人当たり面積グラフ枠">
          <a:extLst>
            <a:ext uri="{FF2B5EF4-FFF2-40B4-BE49-F238E27FC236}">
              <a16:creationId xmlns:a16="http://schemas.microsoft.com/office/drawing/2014/main" id="{00000000-0008-0000-0E00-000006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flipV="1">
          <a:off x="19509104" y="5561228"/>
          <a:ext cx="0" cy="1393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520" name="【認定こども園・幼稚園・保育所】&#10;一人当たり面積最小値テキスト">
          <a:extLst>
            <a:ext uri="{FF2B5EF4-FFF2-40B4-BE49-F238E27FC236}">
              <a16:creationId xmlns:a16="http://schemas.microsoft.com/office/drawing/2014/main" id="{00000000-0008-0000-0E00-000008020000}"/>
            </a:ext>
          </a:extLst>
        </xdr:cNvPr>
        <xdr:cNvSpPr txBox="1"/>
      </xdr:nvSpPr>
      <xdr:spPr>
        <a:xfrm>
          <a:off x="19547840" y="695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9443700" y="69544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522" name="【認定こども園・幼稚園・保育所】&#10;一人当たり面積最大値テキスト">
          <a:extLst>
            <a:ext uri="{FF2B5EF4-FFF2-40B4-BE49-F238E27FC236}">
              <a16:creationId xmlns:a16="http://schemas.microsoft.com/office/drawing/2014/main" id="{00000000-0008-0000-0E00-00000A020000}"/>
            </a:ext>
          </a:extLst>
        </xdr:cNvPr>
        <xdr:cNvSpPr txBox="1"/>
      </xdr:nvSpPr>
      <xdr:spPr>
        <a:xfrm>
          <a:off x="19547840" y="534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9443700" y="5561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524" name="【認定こども園・幼稚園・保育所】&#10;一人当たり面積平均値テキスト">
          <a:extLst>
            <a:ext uri="{FF2B5EF4-FFF2-40B4-BE49-F238E27FC236}">
              <a16:creationId xmlns:a16="http://schemas.microsoft.com/office/drawing/2014/main" id="{00000000-0008-0000-0E00-00000C020000}"/>
            </a:ext>
          </a:extLst>
        </xdr:cNvPr>
        <xdr:cNvSpPr txBox="1"/>
      </xdr:nvSpPr>
      <xdr:spPr>
        <a:xfrm>
          <a:off x="19547840" y="6662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9458940" y="66836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8735040" y="67081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7937480" y="67073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7162780" y="67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6388080" y="67117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4369</xdr:rowOff>
    </xdr:from>
    <xdr:to>
      <xdr:col>116</xdr:col>
      <xdr:colOff>114300</xdr:colOff>
      <xdr:row>38</xdr:row>
      <xdr:rowOff>105969</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19458940" y="637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27246</xdr:rowOff>
    </xdr:from>
    <xdr:ext cx="469744" cy="259045"/>
    <xdr:sp macro="" textlink="">
      <xdr:nvSpPr>
        <xdr:cNvPr id="536" name="【認定こども園・幼稚園・保育所】&#10;一人当たり面積該当値テキスト">
          <a:extLst>
            <a:ext uri="{FF2B5EF4-FFF2-40B4-BE49-F238E27FC236}">
              <a16:creationId xmlns:a16="http://schemas.microsoft.com/office/drawing/2014/main" id="{00000000-0008-0000-0E00-000018020000}"/>
            </a:ext>
          </a:extLst>
        </xdr:cNvPr>
        <xdr:cNvSpPr txBox="1"/>
      </xdr:nvSpPr>
      <xdr:spPr>
        <a:xfrm>
          <a:off x="19547840" y="622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81179</xdr:rowOff>
    </xdr:from>
    <xdr:to>
      <xdr:col>112</xdr:col>
      <xdr:colOff>38100</xdr:colOff>
      <xdr:row>39</xdr:row>
      <xdr:rowOff>11329</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18735040" y="6451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55169</xdr:rowOff>
    </xdr:from>
    <xdr:to>
      <xdr:col>116</xdr:col>
      <xdr:colOff>63500</xdr:colOff>
      <xdr:row>38</xdr:row>
      <xdr:rowOff>131979</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flipV="1">
          <a:off x="18778220" y="6425489"/>
          <a:ext cx="73152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87579</xdr:rowOff>
    </xdr:from>
    <xdr:to>
      <xdr:col>107</xdr:col>
      <xdr:colOff>101600</xdr:colOff>
      <xdr:row>39</xdr:row>
      <xdr:rowOff>17729</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7937480" y="64578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131979</xdr:rowOff>
    </xdr:from>
    <xdr:to>
      <xdr:col>111</xdr:col>
      <xdr:colOff>177800</xdr:colOff>
      <xdr:row>38</xdr:row>
      <xdr:rowOff>138379</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flipV="1">
          <a:off x="17988280" y="6502299"/>
          <a:ext cx="78994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95267</xdr:rowOff>
    </xdr:from>
    <xdr:ext cx="469744" cy="259045"/>
    <xdr:sp macro="" textlink="">
      <xdr:nvSpPr>
        <xdr:cNvPr id="541" name="n_1aveValue【認定こども園・幼稚園・保育所】&#10;一人当たり面積">
          <a:extLst>
            <a:ext uri="{FF2B5EF4-FFF2-40B4-BE49-F238E27FC236}">
              <a16:creationId xmlns:a16="http://schemas.microsoft.com/office/drawing/2014/main" id="{00000000-0008-0000-0E00-00001D020000}"/>
            </a:ext>
          </a:extLst>
        </xdr:cNvPr>
        <xdr:cNvSpPr txBox="1"/>
      </xdr:nvSpPr>
      <xdr:spPr>
        <a:xfrm>
          <a:off x="185611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542" name="n_2aveValue【認定こども園・幼稚園・保育所】&#10;一人当たり面積">
          <a:extLst>
            <a:ext uri="{FF2B5EF4-FFF2-40B4-BE49-F238E27FC236}">
              <a16:creationId xmlns:a16="http://schemas.microsoft.com/office/drawing/2014/main" id="{00000000-0008-0000-0E00-00001E020000}"/>
            </a:ext>
          </a:extLst>
        </xdr:cNvPr>
        <xdr:cNvSpPr txBox="1"/>
      </xdr:nvSpPr>
      <xdr:spPr>
        <a:xfrm>
          <a:off x="17776267" y="67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129811</xdr:rowOff>
    </xdr:from>
    <xdr:ext cx="469744" cy="259045"/>
    <xdr:sp macro="" textlink="">
      <xdr:nvSpPr>
        <xdr:cNvPr id="543" name="n_3aveValue【認定こども園・幼稚園・保育所】&#10;一人当たり面積">
          <a:extLst>
            <a:ext uri="{FF2B5EF4-FFF2-40B4-BE49-F238E27FC236}">
              <a16:creationId xmlns:a16="http://schemas.microsoft.com/office/drawing/2014/main" id="{00000000-0008-0000-0E00-00001F020000}"/>
            </a:ext>
          </a:extLst>
        </xdr:cNvPr>
        <xdr:cNvSpPr txBox="1"/>
      </xdr:nvSpPr>
      <xdr:spPr>
        <a:xfrm>
          <a:off x="17001567" y="65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544" name="n_4aveValue【認定こども園・幼稚園・保育所】&#10;一人当たり面積">
          <a:extLst>
            <a:ext uri="{FF2B5EF4-FFF2-40B4-BE49-F238E27FC236}">
              <a16:creationId xmlns:a16="http://schemas.microsoft.com/office/drawing/2014/main" id="{00000000-0008-0000-0E00-000020020000}"/>
            </a:ext>
          </a:extLst>
        </xdr:cNvPr>
        <xdr:cNvSpPr txBox="1"/>
      </xdr:nvSpPr>
      <xdr:spPr>
        <a:xfrm>
          <a:off x="16226867" y="649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27855</xdr:rowOff>
    </xdr:from>
    <xdr:ext cx="469744" cy="259045"/>
    <xdr:sp macro="" textlink="">
      <xdr:nvSpPr>
        <xdr:cNvPr id="545" name="n_1mainValue【認定こども園・幼稚園・保育所】&#10;一人当たり面積">
          <a:extLst>
            <a:ext uri="{FF2B5EF4-FFF2-40B4-BE49-F238E27FC236}">
              <a16:creationId xmlns:a16="http://schemas.microsoft.com/office/drawing/2014/main" id="{00000000-0008-0000-0E00-000021020000}"/>
            </a:ext>
          </a:extLst>
        </xdr:cNvPr>
        <xdr:cNvSpPr txBox="1"/>
      </xdr:nvSpPr>
      <xdr:spPr>
        <a:xfrm>
          <a:off x="18561127" y="623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34256</xdr:rowOff>
    </xdr:from>
    <xdr:ext cx="469744" cy="259045"/>
    <xdr:sp macro="" textlink="">
      <xdr:nvSpPr>
        <xdr:cNvPr id="546" name="n_2mainValue【認定こども園・幼稚園・保育所】&#10;一人当たり面積">
          <a:extLst>
            <a:ext uri="{FF2B5EF4-FFF2-40B4-BE49-F238E27FC236}">
              <a16:creationId xmlns:a16="http://schemas.microsoft.com/office/drawing/2014/main" id="{00000000-0008-0000-0E00-000022020000}"/>
            </a:ext>
          </a:extLst>
        </xdr:cNvPr>
        <xdr:cNvSpPr txBox="1"/>
      </xdr:nvSpPr>
      <xdr:spPr>
        <a:xfrm>
          <a:off x="17776267" y="623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1" name="【学校施設】&#10;有形固定資産減価償却率グラフ枠">
          <a:extLst>
            <a:ext uri="{FF2B5EF4-FFF2-40B4-BE49-F238E27FC236}">
              <a16:creationId xmlns:a16="http://schemas.microsoft.com/office/drawing/2014/main" id="{00000000-0008-0000-0E00-00003B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flipV="1">
          <a:off x="14375764" y="9443357"/>
          <a:ext cx="0" cy="131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73" name="【学校施設】&#10;有形固定資産減価償却率最小値テキスト">
          <a:extLst>
            <a:ext uri="{FF2B5EF4-FFF2-40B4-BE49-F238E27FC236}">
              <a16:creationId xmlns:a16="http://schemas.microsoft.com/office/drawing/2014/main" id="{00000000-0008-0000-0E00-00003D020000}"/>
            </a:ext>
          </a:extLst>
        </xdr:cNvPr>
        <xdr:cNvSpPr txBox="1"/>
      </xdr:nvSpPr>
      <xdr:spPr>
        <a:xfrm>
          <a:off x="14414500" y="1076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4287500" y="107583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75" name="【学校施設】&#10;有形固定資産減価償却率最大値テキスト">
          <a:extLst>
            <a:ext uri="{FF2B5EF4-FFF2-40B4-BE49-F238E27FC236}">
              <a16:creationId xmlns:a16="http://schemas.microsoft.com/office/drawing/2014/main" id="{00000000-0008-0000-0E00-00003F020000}"/>
            </a:ext>
          </a:extLst>
        </xdr:cNvPr>
        <xdr:cNvSpPr txBox="1"/>
      </xdr:nvSpPr>
      <xdr:spPr>
        <a:xfrm>
          <a:off x="14414500" y="9222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4287500" y="94433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125203</xdr:rowOff>
    </xdr:from>
    <xdr:ext cx="405111" cy="259045"/>
    <xdr:sp macro="" textlink="">
      <xdr:nvSpPr>
        <xdr:cNvPr id="577" name="【学校施設】&#10;有形固定資産減価償却率平均値テキスト">
          <a:extLst>
            <a:ext uri="{FF2B5EF4-FFF2-40B4-BE49-F238E27FC236}">
              <a16:creationId xmlns:a16="http://schemas.microsoft.com/office/drawing/2014/main" id="{00000000-0008-0000-0E00-000041020000}"/>
            </a:ext>
          </a:extLst>
        </xdr:cNvPr>
        <xdr:cNvSpPr txBox="1"/>
      </xdr:nvSpPr>
      <xdr:spPr>
        <a:xfrm>
          <a:off x="14414500" y="1018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14325600" y="1020517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13578840" y="1019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12804140" y="1015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12029440" y="101463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1123188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97790</xdr:rowOff>
    </xdr:from>
    <xdr:to>
      <xdr:col>85</xdr:col>
      <xdr:colOff>177800</xdr:colOff>
      <xdr:row>59</xdr:row>
      <xdr:rowOff>27940</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14325600" y="98209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120667</xdr:rowOff>
    </xdr:from>
    <xdr:ext cx="405111" cy="259045"/>
    <xdr:sp macro="" textlink="">
      <xdr:nvSpPr>
        <xdr:cNvPr id="589" name="【学校施設】&#10;有形固定資産減価償却率該当値テキスト">
          <a:extLst>
            <a:ext uri="{FF2B5EF4-FFF2-40B4-BE49-F238E27FC236}">
              <a16:creationId xmlns:a16="http://schemas.microsoft.com/office/drawing/2014/main" id="{00000000-0008-0000-0E00-00004D020000}"/>
            </a:ext>
          </a:extLst>
        </xdr:cNvPr>
        <xdr:cNvSpPr txBox="1"/>
      </xdr:nvSpPr>
      <xdr:spPr>
        <a:xfrm>
          <a:off x="14414500"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61867</xdr:rowOff>
    </xdr:from>
    <xdr:to>
      <xdr:col>81</xdr:col>
      <xdr:colOff>101600</xdr:colOff>
      <xdr:row>58</xdr:row>
      <xdr:rowOff>163467</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13578840" y="97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112667</xdr:rowOff>
    </xdr:from>
    <xdr:to>
      <xdr:col>85</xdr:col>
      <xdr:colOff>127000</xdr:colOff>
      <xdr:row>58</xdr:row>
      <xdr:rowOff>148590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3629640" y="9835787"/>
          <a:ext cx="7467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22678</xdr:rowOff>
    </xdr:from>
    <xdr:to>
      <xdr:col>76</xdr:col>
      <xdr:colOff>165100</xdr:colOff>
      <xdr:row>58</xdr:row>
      <xdr:rowOff>124278</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12804140" y="974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73478</xdr:rowOff>
    </xdr:from>
    <xdr:to>
      <xdr:col>81</xdr:col>
      <xdr:colOff>50800</xdr:colOff>
      <xdr:row>58</xdr:row>
      <xdr:rowOff>112667</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2854940" y="9796598"/>
          <a:ext cx="7747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54990</xdr:rowOff>
    </xdr:from>
    <xdr:ext cx="405111" cy="259045"/>
    <xdr:sp macro="" textlink="">
      <xdr:nvSpPr>
        <xdr:cNvPr id="594" name="n_1aveValue【学校施設】&#10;有形固定資産減価償却率">
          <a:extLst>
            <a:ext uri="{FF2B5EF4-FFF2-40B4-BE49-F238E27FC236}">
              <a16:creationId xmlns:a16="http://schemas.microsoft.com/office/drawing/2014/main" id="{00000000-0008-0000-0E00-000052020000}"/>
            </a:ext>
          </a:extLst>
        </xdr:cNvPr>
        <xdr:cNvSpPr txBox="1"/>
      </xdr:nvSpPr>
      <xdr:spPr>
        <a:xfrm>
          <a:off x="13437244" y="10281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15801</xdr:rowOff>
    </xdr:from>
    <xdr:ext cx="405111" cy="259045"/>
    <xdr:sp macro="" textlink="">
      <xdr:nvSpPr>
        <xdr:cNvPr id="595" name="n_2aveValue【学校施設】&#10;有形固定資産減価償却率">
          <a:extLst>
            <a:ext uri="{FF2B5EF4-FFF2-40B4-BE49-F238E27FC236}">
              <a16:creationId xmlns:a16="http://schemas.microsoft.com/office/drawing/2014/main" id="{00000000-0008-0000-0E00-000053020000}"/>
            </a:ext>
          </a:extLst>
        </xdr:cNvPr>
        <xdr:cNvSpPr txBox="1"/>
      </xdr:nvSpPr>
      <xdr:spPr>
        <a:xfrm>
          <a:off x="12675244" y="1024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596" name="n_3aveValue【学校施設】&#10;有形固定資産減価償却率">
          <a:extLst>
            <a:ext uri="{FF2B5EF4-FFF2-40B4-BE49-F238E27FC236}">
              <a16:creationId xmlns:a16="http://schemas.microsoft.com/office/drawing/2014/main" id="{00000000-0008-0000-0E00-000054020000}"/>
            </a:ext>
          </a:extLst>
        </xdr:cNvPr>
        <xdr:cNvSpPr txBox="1"/>
      </xdr:nvSpPr>
      <xdr:spPr>
        <a:xfrm>
          <a:off x="11900544" y="9925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597" name="n_4aveValue【学校施設】&#10;有形固定資産減価償却率">
          <a:extLst>
            <a:ext uri="{FF2B5EF4-FFF2-40B4-BE49-F238E27FC236}">
              <a16:creationId xmlns:a16="http://schemas.microsoft.com/office/drawing/2014/main" id="{00000000-0008-0000-0E00-000055020000}"/>
            </a:ext>
          </a:extLst>
        </xdr:cNvPr>
        <xdr:cNvSpPr txBox="1"/>
      </xdr:nvSpPr>
      <xdr:spPr>
        <a:xfrm>
          <a:off x="11102984" y="9865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8544</xdr:rowOff>
    </xdr:from>
    <xdr:ext cx="405111" cy="259045"/>
    <xdr:sp macro="" textlink="">
      <xdr:nvSpPr>
        <xdr:cNvPr id="598" name="n_1mainValue【学校施設】&#10;有形固定資産減価償却率">
          <a:extLst>
            <a:ext uri="{FF2B5EF4-FFF2-40B4-BE49-F238E27FC236}">
              <a16:creationId xmlns:a16="http://schemas.microsoft.com/office/drawing/2014/main" id="{00000000-0008-0000-0E00-000056020000}"/>
            </a:ext>
          </a:extLst>
        </xdr:cNvPr>
        <xdr:cNvSpPr txBox="1"/>
      </xdr:nvSpPr>
      <xdr:spPr>
        <a:xfrm>
          <a:off x="13437244" y="956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140805</xdr:rowOff>
    </xdr:from>
    <xdr:ext cx="405111" cy="259045"/>
    <xdr:sp macro="" textlink="">
      <xdr:nvSpPr>
        <xdr:cNvPr id="599" name="n_2mainValue【学校施設】&#10;有形固定資産減価償却率">
          <a:extLst>
            <a:ext uri="{FF2B5EF4-FFF2-40B4-BE49-F238E27FC236}">
              <a16:creationId xmlns:a16="http://schemas.microsoft.com/office/drawing/2014/main" id="{00000000-0008-0000-0E00-000057020000}"/>
            </a:ext>
          </a:extLst>
        </xdr:cNvPr>
        <xdr:cNvSpPr txBox="1"/>
      </xdr:nvSpPr>
      <xdr:spPr>
        <a:xfrm>
          <a:off x="12675244" y="952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2" name="【学校施設】&#10;一人当たり面積グラフ枠">
          <a:extLst>
            <a:ext uri="{FF2B5EF4-FFF2-40B4-BE49-F238E27FC236}">
              <a16:creationId xmlns:a16="http://schemas.microsoft.com/office/drawing/2014/main" id="{00000000-0008-0000-0E00-00006E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flipV="1">
          <a:off x="19509104" y="9506331"/>
          <a:ext cx="0" cy="112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624" name="【学校施設】&#10;一人当たり面積最小値テキスト">
          <a:extLst>
            <a:ext uri="{FF2B5EF4-FFF2-40B4-BE49-F238E27FC236}">
              <a16:creationId xmlns:a16="http://schemas.microsoft.com/office/drawing/2014/main" id="{00000000-0008-0000-0E00-000070020000}"/>
            </a:ext>
          </a:extLst>
        </xdr:cNvPr>
        <xdr:cNvSpPr txBox="1"/>
      </xdr:nvSpPr>
      <xdr:spPr>
        <a:xfrm>
          <a:off x="19547840" y="1063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9443700" y="106335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626" name="【学校施設】&#10;一人当たり面積最大値テキスト">
          <a:extLst>
            <a:ext uri="{FF2B5EF4-FFF2-40B4-BE49-F238E27FC236}">
              <a16:creationId xmlns:a16="http://schemas.microsoft.com/office/drawing/2014/main" id="{00000000-0008-0000-0E00-000072020000}"/>
            </a:ext>
          </a:extLst>
        </xdr:cNvPr>
        <xdr:cNvSpPr txBox="1"/>
      </xdr:nvSpPr>
      <xdr:spPr>
        <a:xfrm>
          <a:off x="19547840" y="928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9443700" y="9506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70121</xdr:rowOff>
    </xdr:from>
    <xdr:ext cx="469744" cy="259045"/>
    <xdr:sp macro="" textlink="">
      <xdr:nvSpPr>
        <xdr:cNvPr id="628" name="【学校施設】&#10;一人当たり面積平均値テキスト">
          <a:extLst>
            <a:ext uri="{FF2B5EF4-FFF2-40B4-BE49-F238E27FC236}">
              <a16:creationId xmlns:a16="http://schemas.microsoft.com/office/drawing/2014/main" id="{00000000-0008-0000-0E00-000074020000}"/>
            </a:ext>
          </a:extLst>
        </xdr:cNvPr>
        <xdr:cNvSpPr txBox="1"/>
      </xdr:nvSpPr>
      <xdr:spPr>
        <a:xfrm>
          <a:off x="19547840" y="10296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629" name="フローチャート: 判断 628">
          <a:extLst>
            <a:ext uri="{FF2B5EF4-FFF2-40B4-BE49-F238E27FC236}">
              <a16:creationId xmlns:a16="http://schemas.microsoft.com/office/drawing/2014/main" id="{00000000-0008-0000-0E00-000075020000}"/>
            </a:ext>
          </a:extLst>
        </xdr:cNvPr>
        <xdr:cNvSpPr/>
      </xdr:nvSpPr>
      <xdr:spPr>
        <a:xfrm>
          <a:off x="19458940" y="10317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630" name="フローチャート: 判断 629">
          <a:extLst>
            <a:ext uri="{FF2B5EF4-FFF2-40B4-BE49-F238E27FC236}">
              <a16:creationId xmlns:a16="http://schemas.microsoft.com/office/drawing/2014/main" id="{00000000-0008-0000-0E00-000076020000}"/>
            </a:ext>
          </a:extLst>
        </xdr:cNvPr>
        <xdr:cNvSpPr/>
      </xdr:nvSpPr>
      <xdr:spPr>
        <a:xfrm>
          <a:off x="18735040" y="103365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631" name="フローチャート: 判断 630">
          <a:extLst>
            <a:ext uri="{FF2B5EF4-FFF2-40B4-BE49-F238E27FC236}">
              <a16:creationId xmlns:a16="http://schemas.microsoft.com/office/drawing/2014/main" id="{00000000-0008-0000-0E00-000077020000}"/>
            </a:ext>
          </a:extLst>
        </xdr:cNvPr>
        <xdr:cNvSpPr/>
      </xdr:nvSpPr>
      <xdr:spPr>
        <a:xfrm>
          <a:off x="17937480" y="103192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632" name="フローチャート: 判断 631">
          <a:extLst>
            <a:ext uri="{FF2B5EF4-FFF2-40B4-BE49-F238E27FC236}">
              <a16:creationId xmlns:a16="http://schemas.microsoft.com/office/drawing/2014/main" id="{00000000-0008-0000-0E00-000078020000}"/>
            </a:ext>
          </a:extLst>
        </xdr:cNvPr>
        <xdr:cNvSpPr/>
      </xdr:nvSpPr>
      <xdr:spPr>
        <a:xfrm>
          <a:off x="17162780" y="103211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633" name="フローチャート: 判断 632">
          <a:extLst>
            <a:ext uri="{FF2B5EF4-FFF2-40B4-BE49-F238E27FC236}">
              <a16:creationId xmlns:a16="http://schemas.microsoft.com/office/drawing/2014/main" id="{00000000-0008-0000-0E00-000079020000}"/>
            </a:ext>
          </a:extLst>
        </xdr:cNvPr>
        <xdr:cNvSpPr/>
      </xdr:nvSpPr>
      <xdr:spPr>
        <a:xfrm>
          <a:off x="16388080" y="103150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639" name="楕円 638">
          <a:extLst>
            <a:ext uri="{FF2B5EF4-FFF2-40B4-BE49-F238E27FC236}">
              <a16:creationId xmlns:a16="http://schemas.microsoft.com/office/drawing/2014/main" id="{00000000-0008-0000-0E00-00007F020000}"/>
            </a:ext>
          </a:extLst>
        </xdr:cNvPr>
        <xdr:cNvSpPr/>
      </xdr:nvSpPr>
      <xdr:spPr>
        <a:xfrm>
          <a:off x="19458940" y="10312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109237</xdr:rowOff>
    </xdr:from>
    <xdr:ext cx="469744" cy="259045"/>
    <xdr:sp macro="" textlink="">
      <xdr:nvSpPr>
        <xdr:cNvPr id="640" name="【学校施設】&#10;一人当たり面積該当値テキスト">
          <a:extLst>
            <a:ext uri="{FF2B5EF4-FFF2-40B4-BE49-F238E27FC236}">
              <a16:creationId xmlns:a16="http://schemas.microsoft.com/office/drawing/2014/main" id="{00000000-0008-0000-0E00-000080020000}"/>
            </a:ext>
          </a:extLst>
        </xdr:cNvPr>
        <xdr:cNvSpPr txBox="1"/>
      </xdr:nvSpPr>
      <xdr:spPr>
        <a:xfrm>
          <a:off x="19547840" y="101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97409</xdr:rowOff>
    </xdr:from>
    <xdr:to>
      <xdr:col>112</xdr:col>
      <xdr:colOff>38100</xdr:colOff>
      <xdr:row>62</xdr:row>
      <xdr:rowOff>27559</xdr:rowOff>
    </xdr:to>
    <xdr:sp macro="" textlink="">
      <xdr:nvSpPr>
        <xdr:cNvPr id="641" name="楕円 640">
          <a:extLst>
            <a:ext uri="{FF2B5EF4-FFF2-40B4-BE49-F238E27FC236}">
              <a16:creationId xmlns:a16="http://schemas.microsoft.com/office/drawing/2014/main" id="{00000000-0008-0000-0E00-000081020000}"/>
            </a:ext>
          </a:extLst>
        </xdr:cNvPr>
        <xdr:cNvSpPr/>
      </xdr:nvSpPr>
      <xdr:spPr>
        <a:xfrm>
          <a:off x="18735040" y="103234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137160</xdr:rowOff>
    </xdr:from>
    <xdr:to>
      <xdr:col>116</xdr:col>
      <xdr:colOff>63500</xdr:colOff>
      <xdr:row>61</xdr:row>
      <xdr:rowOff>148209</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flipV="1">
          <a:off x="18778220" y="10363200"/>
          <a:ext cx="73152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103315</xdr:rowOff>
    </xdr:from>
    <xdr:to>
      <xdr:col>107</xdr:col>
      <xdr:colOff>101600</xdr:colOff>
      <xdr:row>62</xdr:row>
      <xdr:rowOff>33465</xdr:rowOff>
    </xdr:to>
    <xdr:sp macro="" textlink="">
      <xdr:nvSpPr>
        <xdr:cNvPr id="643" name="楕円 642">
          <a:extLst>
            <a:ext uri="{FF2B5EF4-FFF2-40B4-BE49-F238E27FC236}">
              <a16:creationId xmlns:a16="http://schemas.microsoft.com/office/drawing/2014/main" id="{00000000-0008-0000-0E00-000083020000}"/>
            </a:ext>
          </a:extLst>
        </xdr:cNvPr>
        <xdr:cNvSpPr/>
      </xdr:nvSpPr>
      <xdr:spPr>
        <a:xfrm>
          <a:off x="17937480" y="10329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148209</xdr:rowOff>
    </xdr:from>
    <xdr:to>
      <xdr:col>111</xdr:col>
      <xdr:colOff>177800</xdr:colOff>
      <xdr:row>61</xdr:row>
      <xdr:rowOff>154115</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flipV="1">
          <a:off x="17988280" y="10374249"/>
          <a:ext cx="78994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31831</xdr:rowOff>
    </xdr:from>
    <xdr:ext cx="469744" cy="259045"/>
    <xdr:sp macro="" textlink="">
      <xdr:nvSpPr>
        <xdr:cNvPr id="645" name="n_1aveValue【学校施設】&#10;一人当たり面積">
          <a:extLst>
            <a:ext uri="{FF2B5EF4-FFF2-40B4-BE49-F238E27FC236}">
              <a16:creationId xmlns:a16="http://schemas.microsoft.com/office/drawing/2014/main" id="{00000000-0008-0000-0E00-000085020000}"/>
            </a:ext>
          </a:extLst>
        </xdr:cNvPr>
        <xdr:cNvSpPr txBox="1"/>
      </xdr:nvSpPr>
      <xdr:spPr>
        <a:xfrm>
          <a:off x="18561127" y="1042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646" name="n_2aveValue【学校施設】&#10;一人当たり面積">
          <a:extLst>
            <a:ext uri="{FF2B5EF4-FFF2-40B4-BE49-F238E27FC236}">
              <a16:creationId xmlns:a16="http://schemas.microsoft.com/office/drawing/2014/main" id="{00000000-0008-0000-0E00-000086020000}"/>
            </a:ext>
          </a:extLst>
        </xdr:cNvPr>
        <xdr:cNvSpPr txBox="1"/>
      </xdr:nvSpPr>
      <xdr:spPr>
        <a:xfrm>
          <a:off x="1777626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647" name="n_3aveValue【学校施設】&#10;一人当たり面積">
          <a:extLst>
            <a:ext uri="{FF2B5EF4-FFF2-40B4-BE49-F238E27FC236}">
              <a16:creationId xmlns:a16="http://schemas.microsoft.com/office/drawing/2014/main" id="{00000000-0008-0000-0E00-000087020000}"/>
            </a:ext>
          </a:extLst>
        </xdr:cNvPr>
        <xdr:cNvSpPr txBox="1"/>
      </xdr:nvSpPr>
      <xdr:spPr>
        <a:xfrm>
          <a:off x="17001567" y="1010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648" name="n_4aveValue【学校施設】&#10;一人当たり面積">
          <a:extLst>
            <a:ext uri="{FF2B5EF4-FFF2-40B4-BE49-F238E27FC236}">
              <a16:creationId xmlns:a16="http://schemas.microsoft.com/office/drawing/2014/main" id="{00000000-0008-0000-0E00-000088020000}"/>
            </a:ext>
          </a:extLst>
        </xdr:cNvPr>
        <xdr:cNvSpPr txBox="1"/>
      </xdr:nvSpPr>
      <xdr:spPr>
        <a:xfrm>
          <a:off x="16226867" y="1009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44086</xdr:rowOff>
    </xdr:from>
    <xdr:ext cx="469744" cy="259045"/>
    <xdr:sp macro="" textlink="">
      <xdr:nvSpPr>
        <xdr:cNvPr id="649" name="n_1mainValue【学校施設】&#10;一人当たり面積">
          <a:extLst>
            <a:ext uri="{FF2B5EF4-FFF2-40B4-BE49-F238E27FC236}">
              <a16:creationId xmlns:a16="http://schemas.microsoft.com/office/drawing/2014/main" id="{00000000-0008-0000-0E00-000089020000}"/>
            </a:ext>
          </a:extLst>
        </xdr:cNvPr>
        <xdr:cNvSpPr txBox="1"/>
      </xdr:nvSpPr>
      <xdr:spPr>
        <a:xfrm>
          <a:off x="18561127" y="1010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24592</xdr:rowOff>
    </xdr:from>
    <xdr:ext cx="469744" cy="259045"/>
    <xdr:sp macro="" textlink="">
      <xdr:nvSpPr>
        <xdr:cNvPr id="650" name="n_2mainValue【学校施設】&#10;一人当たり面積">
          <a:extLst>
            <a:ext uri="{FF2B5EF4-FFF2-40B4-BE49-F238E27FC236}">
              <a16:creationId xmlns:a16="http://schemas.microsoft.com/office/drawing/2014/main" id="{00000000-0008-0000-0E00-00008A020000}"/>
            </a:ext>
          </a:extLst>
        </xdr:cNvPr>
        <xdr:cNvSpPr txBox="1"/>
      </xdr:nvSpPr>
      <xdr:spPr>
        <a:xfrm>
          <a:off x="17776267" y="1041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7" name="正方形/長方形 656">
          <a:extLst>
            <a:ext uri="{FF2B5EF4-FFF2-40B4-BE49-F238E27FC236}">
              <a16:creationId xmlns:a16="http://schemas.microsoft.com/office/drawing/2014/main" id="{00000000-0008-0000-0E00-000091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5" name="【児童館】&#10;有形固定資産減価償却率グラフ枠">
          <a:extLst>
            <a:ext uri="{FF2B5EF4-FFF2-40B4-BE49-F238E27FC236}">
              <a16:creationId xmlns:a16="http://schemas.microsoft.com/office/drawing/2014/main" id="{00000000-0008-0000-0E00-0000A3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132806</xdr:rowOff>
    </xdr:from>
    <xdr:to>
      <xdr:col>85</xdr:col>
      <xdr:colOff>126364</xdr:colOff>
      <xdr:row>86</xdr:row>
      <xdr:rowOff>168729</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flipV="1">
          <a:off x="14375764" y="13208726"/>
          <a:ext cx="0" cy="1377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77" name="【児童館】&#10;有形固定資産減価償却率最小値テキスト">
          <a:extLst>
            <a:ext uri="{FF2B5EF4-FFF2-40B4-BE49-F238E27FC236}">
              <a16:creationId xmlns:a16="http://schemas.microsoft.com/office/drawing/2014/main" id="{00000000-0008-0000-0E00-0000A5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79483</xdr:rowOff>
    </xdr:from>
    <xdr:ext cx="405111" cy="259045"/>
    <xdr:sp macro="" textlink="">
      <xdr:nvSpPr>
        <xdr:cNvPr id="679" name="【児童館】&#10;有形固定資産減価償却率最大値テキスト">
          <a:extLst>
            <a:ext uri="{FF2B5EF4-FFF2-40B4-BE49-F238E27FC236}">
              <a16:creationId xmlns:a16="http://schemas.microsoft.com/office/drawing/2014/main" id="{00000000-0008-0000-0E00-0000A7020000}"/>
            </a:ext>
          </a:extLst>
        </xdr:cNvPr>
        <xdr:cNvSpPr txBox="1"/>
      </xdr:nvSpPr>
      <xdr:spPr>
        <a:xfrm>
          <a:off x="14414500" y="1298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132806</xdr:rowOff>
    </xdr:from>
    <xdr:to>
      <xdr:col>86</xdr:col>
      <xdr:colOff>25400</xdr:colOff>
      <xdr:row>78</xdr:row>
      <xdr:rowOff>132806</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4287500" y="13208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681" name="【児童館】&#10;有形固定資産減価償却率平均値テキスト">
          <a:extLst>
            <a:ext uri="{FF2B5EF4-FFF2-40B4-BE49-F238E27FC236}">
              <a16:creationId xmlns:a16="http://schemas.microsoft.com/office/drawing/2014/main" id="{00000000-0008-0000-0E00-0000A9020000}"/>
            </a:ext>
          </a:extLst>
        </xdr:cNvPr>
        <xdr:cNvSpPr txBox="1"/>
      </xdr:nvSpPr>
      <xdr:spPr>
        <a:xfrm>
          <a:off x="14414500" y="138040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82" name="フローチャート: 判断 681">
          <a:extLst>
            <a:ext uri="{FF2B5EF4-FFF2-40B4-BE49-F238E27FC236}">
              <a16:creationId xmlns:a16="http://schemas.microsoft.com/office/drawing/2014/main" id="{00000000-0008-0000-0E00-0000AA020000}"/>
            </a:ext>
          </a:extLst>
        </xdr:cNvPr>
        <xdr:cNvSpPr/>
      </xdr:nvSpPr>
      <xdr:spPr>
        <a:xfrm>
          <a:off x="14325600" y="1394877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46082</xdr:rowOff>
    </xdr:from>
    <xdr:to>
      <xdr:col>81</xdr:col>
      <xdr:colOff>101600</xdr:colOff>
      <xdr:row>83</xdr:row>
      <xdr:rowOff>147682</xdr:rowOff>
    </xdr:to>
    <xdr:sp macro="" textlink="">
      <xdr:nvSpPr>
        <xdr:cNvPr id="683" name="フローチャート: 判断 682">
          <a:extLst>
            <a:ext uri="{FF2B5EF4-FFF2-40B4-BE49-F238E27FC236}">
              <a16:creationId xmlns:a16="http://schemas.microsoft.com/office/drawing/2014/main" id="{00000000-0008-0000-0E00-0000AB020000}"/>
            </a:ext>
          </a:extLst>
        </xdr:cNvPr>
        <xdr:cNvSpPr/>
      </xdr:nvSpPr>
      <xdr:spPr>
        <a:xfrm>
          <a:off x="13578840" y="1396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684" name="フローチャート: 判断 683">
          <a:extLst>
            <a:ext uri="{FF2B5EF4-FFF2-40B4-BE49-F238E27FC236}">
              <a16:creationId xmlns:a16="http://schemas.microsoft.com/office/drawing/2014/main" id="{00000000-0008-0000-0E00-0000AC020000}"/>
            </a:ext>
          </a:extLst>
        </xdr:cNvPr>
        <xdr:cNvSpPr/>
      </xdr:nvSpPr>
      <xdr:spPr>
        <a:xfrm>
          <a:off x="12804140" y="1392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111398</xdr:rowOff>
    </xdr:from>
    <xdr:to>
      <xdr:col>72</xdr:col>
      <xdr:colOff>38100</xdr:colOff>
      <xdr:row>85</xdr:row>
      <xdr:rowOff>41548</xdr:rowOff>
    </xdr:to>
    <xdr:sp macro="" textlink="">
      <xdr:nvSpPr>
        <xdr:cNvPr id="685" name="フローチャート: 判断 684">
          <a:extLst>
            <a:ext uri="{FF2B5EF4-FFF2-40B4-BE49-F238E27FC236}">
              <a16:creationId xmlns:a16="http://schemas.microsoft.com/office/drawing/2014/main" id="{00000000-0008-0000-0E00-0000AD020000}"/>
            </a:ext>
          </a:extLst>
        </xdr:cNvPr>
        <xdr:cNvSpPr/>
      </xdr:nvSpPr>
      <xdr:spPr>
        <a:xfrm>
          <a:off x="12029440" y="141931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165281</xdr:rowOff>
    </xdr:from>
    <xdr:to>
      <xdr:col>67</xdr:col>
      <xdr:colOff>101600</xdr:colOff>
      <xdr:row>84</xdr:row>
      <xdr:rowOff>95431</xdr:rowOff>
    </xdr:to>
    <xdr:sp macro="" textlink="">
      <xdr:nvSpPr>
        <xdr:cNvPr id="686" name="フローチャート: 判断 685">
          <a:extLst>
            <a:ext uri="{FF2B5EF4-FFF2-40B4-BE49-F238E27FC236}">
              <a16:creationId xmlns:a16="http://schemas.microsoft.com/office/drawing/2014/main" id="{00000000-0008-0000-0E00-0000AE020000}"/>
            </a:ext>
          </a:extLst>
        </xdr:cNvPr>
        <xdr:cNvSpPr/>
      </xdr:nvSpPr>
      <xdr:spPr>
        <a:xfrm>
          <a:off x="11231880" y="140794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142421</xdr:rowOff>
    </xdr:from>
    <xdr:to>
      <xdr:col>85</xdr:col>
      <xdr:colOff>177800</xdr:colOff>
      <xdr:row>84</xdr:row>
      <xdr:rowOff>72571</xdr:rowOff>
    </xdr:to>
    <xdr:sp macro="" textlink="">
      <xdr:nvSpPr>
        <xdr:cNvPr id="692" name="楕円 691">
          <a:extLst>
            <a:ext uri="{FF2B5EF4-FFF2-40B4-BE49-F238E27FC236}">
              <a16:creationId xmlns:a16="http://schemas.microsoft.com/office/drawing/2014/main" id="{00000000-0008-0000-0E00-0000B4020000}"/>
            </a:ext>
          </a:extLst>
        </xdr:cNvPr>
        <xdr:cNvSpPr/>
      </xdr:nvSpPr>
      <xdr:spPr>
        <a:xfrm>
          <a:off x="14325600" y="1405654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120848</xdr:rowOff>
    </xdr:from>
    <xdr:ext cx="405111" cy="259045"/>
    <xdr:sp macro="" textlink="">
      <xdr:nvSpPr>
        <xdr:cNvPr id="693" name="【児童館】&#10;有形固定資産減価償却率該当値テキスト">
          <a:extLst>
            <a:ext uri="{FF2B5EF4-FFF2-40B4-BE49-F238E27FC236}">
              <a16:creationId xmlns:a16="http://schemas.microsoft.com/office/drawing/2014/main" id="{00000000-0008-0000-0E00-0000B5020000}"/>
            </a:ext>
          </a:extLst>
        </xdr:cNvPr>
        <xdr:cNvSpPr txBox="1"/>
      </xdr:nvSpPr>
      <xdr:spPr>
        <a:xfrm>
          <a:off x="14414500" y="14034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109764</xdr:rowOff>
    </xdr:from>
    <xdr:to>
      <xdr:col>81</xdr:col>
      <xdr:colOff>101600</xdr:colOff>
      <xdr:row>84</xdr:row>
      <xdr:rowOff>39914</xdr:rowOff>
    </xdr:to>
    <xdr:sp macro="" textlink="">
      <xdr:nvSpPr>
        <xdr:cNvPr id="694" name="楕円 693">
          <a:extLst>
            <a:ext uri="{FF2B5EF4-FFF2-40B4-BE49-F238E27FC236}">
              <a16:creationId xmlns:a16="http://schemas.microsoft.com/office/drawing/2014/main" id="{00000000-0008-0000-0E00-0000B6020000}"/>
            </a:ext>
          </a:extLst>
        </xdr:cNvPr>
        <xdr:cNvSpPr/>
      </xdr:nvSpPr>
      <xdr:spPr>
        <a:xfrm>
          <a:off x="13578840" y="140238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160564</xdr:rowOff>
    </xdr:from>
    <xdr:to>
      <xdr:col>85</xdr:col>
      <xdr:colOff>127000</xdr:colOff>
      <xdr:row>84</xdr:row>
      <xdr:rowOff>21771</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3629640" y="14074684"/>
          <a:ext cx="74676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77107</xdr:rowOff>
    </xdr:from>
    <xdr:to>
      <xdr:col>76</xdr:col>
      <xdr:colOff>165100</xdr:colOff>
      <xdr:row>84</xdr:row>
      <xdr:rowOff>7257</xdr:rowOff>
    </xdr:to>
    <xdr:sp macro="" textlink="">
      <xdr:nvSpPr>
        <xdr:cNvPr id="696" name="楕円 695">
          <a:extLst>
            <a:ext uri="{FF2B5EF4-FFF2-40B4-BE49-F238E27FC236}">
              <a16:creationId xmlns:a16="http://schemas.microsoft.com/office/drawing/2014/main" id="{00000000-0008-0000-0E00-0000B8020000}"/>
            </a:ext>
          </a:extLst>
        </xdr:cNvPr>
        <xdr:cNvSpPr/>
      </xdr:nvSpPr>
      <xdr:spPr>
        <a:xfrm>
          <a:off x="12804140" y="139912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127907</xdr:rowOff>
    </xdr:from>
    <xdr:to>
      <xdr:col>81</xdr:col>
      <xdr:colOff>50800</xdr:colOff>
      <xdr:row>83</xdr:row>
      <xdr:rowOff>160564</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2854940" y="14042027"/>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164209</xdr:rowOff>
    </xdr:from>
    <xdr:ext cx="405111" cy="259045"/>
    <xdr:sp macro="" textlink="">
      <xdr:nvSpPr>
        <xdr:cNvPr id="698" name="n_1aveValue【児童館】&#10;有形固定資産減価償却率">
          <a:extLst>
            <a:ext uri="{FF2B5EF4-FFF2-40B4-BE49-F238E27FC236}">
              <a16:creationId xmlns:a16="http://schemas.microsoft.com/office/drawing/2014/main" id="{00000000-0008-0000-0E00-0000BA020000}"/>
            </a:ext>
          </a:extLst>
        </xdr:cNvPr>
        <xdr:cNvSpPr txBox="1"/>
      </xdr:nvSpPr>
      <xdr:spPr>
        <a:xfrm>
          <a:off x="13437244" y="13743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699" name="n_2aveValue【児童館】&#10;有形固定資産減価償却率">
          <a:extLst>
            <a:ext uri="{FF2B5EF4-FFF2-40B4-BE49-F238E27FC236}">
              <a16:creationId xmlns:a16="http://schemas.microsoft.com/office/drawing/2014/main" id="{00000000-0008-0000-0E00-0000BB020000}"/>
            </a:ext>
          </a:extLst>
        </xdr:cNvPr>
        <xdr:cNvSpPr txBox="1"/>
      </xdr:nvSpPr>
      <xdr:spPr>
        <a:xfrm>
          <a:off x="12675244" y="1370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58075</xdr:rowOff>
    </xdr:from>
    <xdr:ext cx="405111" cy="259045"/>
    <xdr:sp macro="" textlink="">
      <xdr:nvSpPr>
        <xdr:cNvPr id="700" name="n_3aveValue【児童館】&#10;有形固定資産減価償却率">
          <a:extLst>
            <a:ext uri="{FF2B5EF4-FFF2-40B4-BE49-F238E27FC236}">
              <a16:creationId xmlns:a16="http://schemas.microsoft.com/office/drawing/2014/main" id="{00000000-0008-0000-0E00-0000BC020000}"/>
            </a:ext>
          </a:extLst>
        </xdr:cNvPr>
        <xdr:cNvSpPr txBox="1"/>
      </xdr:nvSpPr>
      <xdr:spPr>
        <a:xfrm>
          <a:off x="11900544" y="13972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111958</xdr:rowOff>
    </xdr:from>
    <xdr:ext cx="405111" cy="259045"/>
    <xdr:sp macro="" textlink="">
      <xdr:nvSpPr>
        <xdr:cNvPr id="701" name="n_4aveValue【児童館】&#10;有形固定資産減価償却率">
          <a:extLst>
            <a:ext uri="{FF2B5EF4-FFF2-40B4-BE49-F238E27FC236}">
              <a16:creationId xmlns:a16="http://schemas.microsoft.com/office/drawing/2014/main" id="{00000000-0008-0000-0E00-0000BD020000}"/>
            </a:ext>
          </a:extLst>
        </xdr:cNvPr>
        <xdr:cNvSpPr txBox="1"/>
      </xdr:nvSpPr>
      <xdr:spPr>
        <a:xfrm>
          <a:off x="11102984" y="1385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31041</xdr:rowOff>
    </xdr:from>
    <xdr:ext cx="405111" cy="259045"/>
    <xdr:sp macro="" textlink="">
      <xdr:nvSpPr>
        <xdr:cNvPr id="702" name="n_1mainValue【児童館】&#10;有形固定資産減価償却率">
          <a:extLst>
            <a:ext uri="{FF2B5EF4-FFF2-40B4-BE49-F238E27FC236}">
              <a16:creationId xmlns:a16="http://schemas.microsoft.com/office/drawing/2014/main" id="{00000000-0008-0000-0E00-0000BE020000}"/>
            </a:ext>
          </a:extLst>
        </xdr:cNvPr>
        <xdr:cNvSpPr txBox="1"/>
      </xdr:nvSpPr>
      <xdr:spPr>
        <a:xfrm>
          <a:off x="134372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169834</xdr:rowOff>
    </xdr:from>
    <xdr:ext cx="405111" cy="259045"/>
    <xdr:sp macro="" textlink="">
      <xdr:nvSpPr>
        <xdr:cNvPr id="703" name="n_2mainValue【児童館】&#10;有形固定資産減価償却率">
          <a:extLst>
            <a:ext uri="{FF2B5EF4-FFF2-40B4-BE49-F238E27FC236}">
              <a16:creationId xmlns:a16="http://schemas.microsoft.com/office/drawing/2014/main" id="{00000000-0008-0000-0E00-0000BF020000}"/>
            </a:ext>
          </a:extLst>
        </xdr:cNvPr>
        <xdr:cNvSpPr txBox="1"/>
      </xdr:nvSpPr>
      <xdr:spPr>
        <a:xfrm>
          <a:off x="12675244" y="1408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9" name="正方形/長方形 708">
          <a:extLst>
            <a:ext uri="{FF2B5EF4-FFF2-40B4-BE49-F238E27FC236}">
              <a16:creationId xmlns:a16="http://schemas.microsoft.com/office/drawing/2014/main" id="{00000000-0008-0000-0E00-0000C5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0" name="正方形/長方形 709">
          <a:extLst>
            <a:ext uri="{FF2B5EF4-FFF2-40B4-BE49-F238E27FC236}">
              <a16:creationId xmlns:a16="http://schemas.microsoft.com/office/drawing/2014/main" id="{00000000-0008-0000-0E00-0000C6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1" name="正方形/長方形 710">
          <a:extLst>
            <a:ext uri="{FF2B5EF4-FFF2-40B4-BE49-F238E27FC236}">
              <a16:creationId xmlns:a16="http://schemas.microsoft.com/office/drawing/2014/main" id="{00000000-0008-0000-0E00-0000C7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6" name="【児童館】&#10;一人当たり面積グラフ枠">
          <a:extLst>
            <a:ext uri="{FF2B5EF4-FFF2-40B4-BE49-F238E27FC236}">
              <a16:creationId xmlns:a16="http://schemas.microsoft.com/office/drawing/2014/main" id="{00000000-0008-0000-0E00-0000D6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49530</xdr:rowOff>
    </xdr:from>
    <xdr:to>
      <xdr:col>116</xdr:col>
      <xdr:colOff>62864</xdr:colOff>
      <xdr:row>85</xdr:row>
      <xdr:rowOff>125730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flipV="1">
          <a:off x="19509104" y="1295781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728" name="【児童館】&#10;一人当たり面積最小値テキスト">
          <a:extLst>
            <a:ext uri="{FF2B5EF4-FFF2-40B4-BE49-F238E27FC236}">
              <a16:creationId xmlns:a16="http://schemas.microsoft.com/office/drawing/2014/main" id="{00000000-0008-0000-0E00-0000D8020000}"/>
            </a:ext>
          </a:extLst>
        </xdr:cNvPr>
        <xdr:cNvSpPr txBox="1"/>
      </xdr:nvSpPr>
      <xdr:spPr>
        <a:xfrm>
          <a:off x="19547840"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9443700" y="14375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167657</xdr:rowOff>
    </xdr:from>
    <xdr:ext cx="469744" cy="259045"/>
    <xdr:sp macro="" textlink="">
      <xdr:nvSpPr>
        <xdr:cNvPr id="730" name="【児童館】&#10;一人当たり面積最大値テキスト">
          <a:extLst>
            <a:ext uri="{FF2B5EF4-FFF2-40B4-BE49-F238E27FC236}">
              <a16:creationId xmlns:a16="http://schemas.microsoft.com/office/drawing/2014/main" id="{00000000-0008-0000-0E00-0000DA020000}"/>
            </a:ext>
          </a:extLst>
        </xdr:cNvPr>
        <xdr:cNvSpPr txBox="1"/>
      </xdr:nvSpPr>
      <xdr:spPr>
        <a:xfrm>
          <a:off x="19547840" y="1274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49530</xdr:rowOff>
    </xdr:from>
    <xdr:to>
      <xdr:col>116</xdr:col>
      <xdr:colOff>152400</xdr:colOff>
      <xdr:row>77</xdr:row>
      <xdr:rowOff>49530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9443700" y="12957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732" name="【児童館】&#10;一人当たり面積平均値テキスト">
          <a:extLst>
            <a:ext uri="{FF2B5EF4-FFF2-40B4-BE49-F238E27FC236}">
              <a16:creationId xmlns:a16="http://schemas.microsoft.com/office/drawing/2014/main" id="{00000000-0008-0000-0E00-0000DC020000}"/>
            </a:ext>
          </a:extLst>
        </xdr:cNvPr>
        <xdr:cNvSpPr txBox="1"/>
      </xdr:nvSpPr>
      <xdr:spPr>
        <a:xfrm>
          <a:off x="19547840" y="1385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1945894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97789</xdr:rowOff>
    </xdr:from>
    <xdr:to>
      <xdr:col>112</xdr:col>
      <xdr:colOff>38100</xdr:colOff>
      <xdr:row>84</xdr:row>
      <xdr:rowOff>27939</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18735040" y="140119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17937480" y="13996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36" name="フローチャート: 判断 735">
          <a:extLst>
            <a:ext uri="{FF2B5EF4-FFF2-40B4-BE49-F238E27FC236}">
              <a16:creationId xmlns:a16="http://schemas.microsoft.com/office/drawing/2014/main" id="{00000000-0008-0000-0E00-0000E0020000}"/>
            </a:ext>
          </a:extLst>
        </xdr:cNvPr>
        <xdr:cNvSpPr/>
      </xdr:nvSpPr>
      <xdr:spPr>
        <a:xfrm>
          <a:off x="171627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105411</xdr:rowOff>
    </xdr:from>
    <xdr:to>
      <xdr:col>98</xdr:col>
      <xdr:colOff>38100</xdr:colOff>
      <xdr:row>84</xdr:row>
      <xdr:rowOff>35561</xdr:rowOff>
    </xdr:to>
    <xdr:sp macro="" textlink="">
      <xdr:nvSpPr>
        <xdr:cNvPr id="737" name="フローチャート: 判断 736">
          <a:extLst>
            <a:ext uri="{FF2B5EF4-FFF2-40B4-BE49-F238E27FC236}">
              <a16:creationId xmlns:a16="http://schemas.microsoft.com/office/drawing/2014/main" id="{00000000-0008-0000-0E00-0000E1020000}"/>
            </a:ext>
          </a:extLst>
        </xdr:cNvPr>
        <xdr:cNvSpPr/>
      </xdr:nvSpPr>
      <xdr:spPr>
        <a:xfrm>
          <a:off x="16388080" y="140195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74930</xdr:rowOff>
    </xdr:from>
    <xdr:to>
      <xdr:col>116</xdr:col>
      <xdr:colOff>114300</xdr:colOff>
      <xdr:row>86</xdr:row>
      <xdr:rowOff>5080</xdr:rowOff>
    </xdr:to>
    <xdr:sp macro="" textlink="">
      <xdr:nvSpPr>
        <xdr:cNvPr id="743" name="楕円 742">
          <a:extLst>
            <a:ext uri="{FF2B5EF4-FFF2-40B4-BE49-F238E27FC236}">
              <a16:creationId xmlns:a16="http://schemas.microsoft.com/office/drawing/2014/main" id="{00000000-0008-0000-0E00-0000E7020000}"/>
            </a:ext>
          </a:extLst>
        </xdr:cNvPr>
        <xdr:cNvSpPr/>
      </xdr:nvSpPr>
      <xdr:spPr>
        <a:xfrm>
          <a:off x="19458940" y="14324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161307</xdr:rowOff>
    </xdr:from>
    <xdr:ext cx="469744" cy="259045"/>
    <xdr:sp macro="" textlink="">
      <xdr:nvSpPr>
        <xdr:cNvPr id="744" name="【児童館】&#10;一人当たり面積該当値テキスト">
          <a:extLst>
            <a:ext uri="{FF2B5EF4-FFF2-40B4-BE49-F238E27FC236}">
              <a16:creationId xmlns:a16="http://schemas.microsoft.com/office/drawing/2014/main" id="{00000000-0008-0000-0E00-0000E8020000}"/>
            </a:ext>
          </a:extLst>
        </xdr:cNvPr>
        <xdr:cNvSpPr txBox="1"/>
      </xdr:nvSpPr>
      <xdr:spPr>
        <a:xfrm>
          <a:off x="19547840" y="142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74930</xdr:rowOff>
    </xdr:from>
    <xdr:to>
      <xdr:col>112</xdr:col>
      <xdr:colOff>38100</xdr:colOff>
      <xdr:row>86</xdr:row>
      <xdr:rowOff>5080</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18735040" y="14324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125730</xdr:rowOff>
    </xdr:from>
    <xdr:to>
      <xdr:col>116</xdr:col>
      <xdr:colOff>63500</xdr:colOff>
      <xdr:row>85</xdr:row>
      <xdr:rowOff>125730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8778220" y="1437513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47" name="楕円 746">
          <a:extLst>
            <a:ext uri="{FF2B5EF4-FFF2-40B4-BE49-F238E27FC236}">
              <a16:creationId xmlns:a16="http://schemas.microsoft.com/office/drawing/2014/main" id="{00000000-0008-0000-0E00-0000EB020000}"/>
            </a:ext>
          </a:extLst>
        </xdr:cNvPr>
        <xdr:cNvSpPr/>
      </xdr:nvSpPr>
      <xdr:spPr>
        <a:xfrm>
          <a:off x="17937480" y="1433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125730</xdr:rowOff>
    </xdr:from>
    <xdr:to>
      <xdr:col>111</xdr:col>
      <xdr:colOff>177800</xdr:colOff>
      <xdr:row>85</xdr:row>
      <xdr:rowOff>133350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flipV="1">
          <a:off x="17988280" y="1437513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44466</xdr:rowOff>
    </xdr:from>
    <xdr:ext cx="469744" cy="259045"/>
    <xdr:sp macro="" textlink="">
      <xdr:nvSpPr>
        <xdr:cNvPr id="749" name="n_1aveValue【児童館】&#10;一人当たり面積">
          <a:extLst>
            <a:ext uri="{FF2B5EF4-FFF2-40B4-BE49-F238E27FC236}">
              <a16:creationId xmlns:a16="http://schemas.microsoft.com/office/drawing/2014/main" id="{00000000-0008-0000-0E00-0000ED020000}"/>
            </a:ext>
          </a:extLst>
        </xdr:cNvPr>
        <xdr:cNvSpPr txBox="1"/>
      </xdr:nvSpPr>
      <xdr:spPr>
        <a:xfrm>
          <a:off x="18561127" y="1379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750" name="n_2aveValue【児童館】&#10;一人当たり面積">
          <a:extLst>
            <a:ext uri="{FF2B5EF4-FFF2-40B4-BE49-F238E27FC236}">
              <a16:creationId xmlns:a16="http://schemas.microsoft.com/office/drawing/2014/main" id="{00000000-0008-0000-0E00-0000EE020000}"/>
            </a:ext>
          </a:extLst>
        </xdr:cNvPr>
        <xdr:cNvSpPr txBox="1"/>
      </xdr:nvSpPr>
      <xdr:spPr>
        <a:xfrm>
          <a:off x="1777626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51" name="n_3aveValue【児童館】&#10;一人当たり面積">
          <a:extLst>
            <a:ext uri="{FF2B5EF4-FFF2-40B4-BE49-F238E27FC236}">
              <a16:creationId xmlns:a16="http://schemas.microsoft.com/office/drawing/2014/main" id="{00000000-0008-0000-0E00-0000EF020000}"/>
            </a:ext>
          </a:extLst>
        </xdr:cNvPr>
        <xdr:cNvSpPr txBox="1"/>
      </xdr:nvSpPr>
      <xdr:spPr>
        <a:xfrm>
          <a:off x="170015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52088</xdr:rowOff>
    </xdr:from>
    <xdr:ext cx="469744" cy="259045"/>
    <xdr:sp macro="" textlink="">
      <xdr:nvSpPr>
        <xdr:cNvPr id="752" name="n_4aveValue【児童館】&#10;一人当たり面積">
          <a:extLst>
            <a:ext uri="{FF2B5EF4-FFF2-40B4-BE49-F238E27FC236}">
              <a16:creationId xmlns:a16="http://schemas.microsoft.com/office/drawing/2014/main" id="{00000000-0008-0000-0E00-0000F0020000}"/>
            </a:ext>
          </a:extLst>
        </xdr:cNvPr>
        <xdr:cNvSpPr txBox="1"/>
      </xdr:nvSpPr>
      <xdr:spPr>
        <a:xfrm>
          <a:off x="16226867" y="1379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167657</xdr:rowOff>
    </xdr:from>
    <xdr:ext cx="469744" cy="259045"/>
    <xdr:sp macro="" textlink="">
      <xdr:nvSpPr>
        <xdr:cNvPr id="753" name="n_1mainValue【児童館】&#10;一人当たり面積">
          <a:extLst>
            <a:ext uri="{FF2B5EF4-FFF2-40B4-BE49-F238E27FC236}">
              <a16:creationId xmlns:a16="http://schemas.microsoft.com/office/drawing/2014/main" id="{00000000-0008-0000-0E00-0000F1020000}"/>
            </a:ext>
          </a:extLst>
        </xdr:cNvPr>
        <xdr:cNvSpPr txBox="1"/>
      </xdr:nvSpPr>
      <xdr:spPr>
        <a:xfrm>
          <a:off x="18561127"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54" name="n_2mainValue【児童館】&#10;一人当たり面積">
          <a:extLst>
            <a:ext uri="{FF2B5EF4-FFF2-40B4-BE49-F238E27FC236}">
              <a16:creationId xmlns:a16="http://schemas.microsoft.com/office/drawing/2014/main" id="{00000000-0008-0000-0E00-0000F2020000}"/>
            </a:ext>
          </a:extLst>
        </xdr:cNvPr>
        <xdr:cNvSpPr txBox="1"/>
      </xdr:nvSpPr>
      <xdr:spPr>
        <a:xfrm>
          <a:off x="1777626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7" name="正方形/長方形 756">
          <a:extLst>
            <a:ext uri="{FF2B5EF4-FFF2-40B4-BE49-F238E27FC236}">
              <a16:creationId xmlns:a16="http://schemas.microsoft.com/office/drawing/2014/main" id="{00000000-0008-0000-0E00-0000F5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8" name="正方形/長方形 757">
          <a:extLst>
            <a:ext uri="{FF2B5EF4-FFF2-40B4-BE49-F238E27FC236}">
              <a16:creationId xmlns:a16="http://schemas.microsoft.com/office/drawing/2014/main" id="{00000000-0008-0000-0E00-0000F6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1" name="正方形/長方形 760">
          <a:extLst>
            <a:ext uri="{FF2B5EF4-FFF2-40B4-BE49-F238E27FC236}">
              <a16:creationId xmlns:a16="http://schemas.microsoft.com/office/drawing/2014/main" id="{00000000-0008-0000-0E00-0000F9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正方形/長方形 761">
          <a:extLst>
            <a:ext uri="{FF2B5EF4-FFF2-40B4-BE49-F238E27FC236}">
              <a16:creationId xmlns:a16="http://schemas.microsoft.com/office/drawing/2014/main" id="{00000000-0008-0000-0E00-0000FA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4" name="直線コネクタ 773">
          <a:extLst>
            <a:ext uri="{FF2B5EF4-FFF2-40B4-BE49-F238E27FC236}">
              <a16:creationId xmlns:a16="http://schemas.microsoft.com/office/drawing/2014/main" id="{00000000-0008-0000-0E00-00000603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6" name="直線コネクタ 775">
          <a:extLst>
            <a:ext uri="{FF2B5EF4-FFF2-40B4-BE49-F238E27FC236}">
              <a16:creationId xmlns:a16="http://schemas.microsoft.com/office/drawing/2014/main" id="{00000000-0008-0000-0E00-00000803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9" name="【公民館】&#10;有形固定資産減価償却率グラフ枠">
          <a:extLst>
            <a:ext uri="{FF2B5EF4-FFF2-40B4-BE49-F238E27FC236}">
              <a16:creationId xmlns:a16="http://schemas.microsoft.com/office/drawing/2014/main" id="{00000000-0008-0000-0E00-00000B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flipV="1">
          <a:off x="14375764" y="16757468"/>
          <a:ext cx="0" cy="1550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81" name="【公民館】&#10;有形固定資産減価償却率最小値テキスト">
          <a:extLst>
            <a:ext uri="{FF2B5EF4-FFF2-40B4-BE49-F238E27FC236}">
              <a16:creationId xmlns:a16="http://schemas.microsoft.com/office/drawing/2014/main" id="{00000000-0008-0000-0E00-00000D03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83" name="【公民館】&#10;有形固定資産減価償却率最大値テキスト">
          <a:extLst>
            <a:ext uri="{FF2B5EF4-FFF2-40B4-BE49-F238E27FC236}">
              <a16:creationId xmlns:a16="http://schemas.microsoft.com/office/drawing/2014/main" id="{00000000-0008-0000-0E00-00000F030000}"/>
            </a:ext>
          </a:extLst>
        </xdr:cNvPr>
        <xdr:cNvSpPr txBox="1"/>
      </xdr:nvSpPr>
      <xdr:spPr>
        <a:xfrm>
          <a:off x="14414500" y="165365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4287500" y="167574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54808</xdr:rowOff>
    </xdr:from>
    <xdr:ext cx="405111" cy="259045"/>
    <xdr:sp macro="" textlink="">
      <xdr:nvSpPr>
        <xdr:cNvPr id="785" name="【公民館】&#10;有形固定資産減価償却率平均値テキスト">
          <a:extLst>
            <a:ext uri="{FF2B5EF4-FFF2-40B4-BE49-F238E27FC236}">
              <a16:creationId xmlns:a16="http://schemas.microsoft.com/office/drawing/2014/main" id="{00000000-0008-0000-0E00-000011030000}"/>
            </a:ext>
          </a:extLst>
        </xdr:cNvPr>
        <xdr:cNvSpPr txBox="1"/>
      </xdr:nvSpPr>
      <xdr:spPr>
        <a:xfrm>
          <a:off x="14414500" y="17657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786" name="フローチャート: 判断 785">
          <a:extLst>
            <a:ext uri="{FF2B5EF4-FFF2-40B4-BE49-F238E27FC236}">
              <a16:creationId xmlns:a16="http://schemas.microsoft.com/office/drawing/2014/main" id="{00000000-0008-0000-0E00-000012030000}"/>
            </a:ext>
          </a:extLst>
        </xdr:cNvPr>
        <xdr:cNvSpPr/>
      </xdr:nvSpPr>
      <xdr:spPr>
        <a:xfrm>
          <a:off x="14325600" y="1780177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787" name="フローチャート: 判断 786">
          <a:extLst>
            <a:ext uri="{FF2B5EF4-FFF2-40B4-BE49-F238E27FC236}">
              <a16:creationId xmlns:a16="http://schemas.microsoft.com/office/drawing/2014/main" id="{00000000-0008-0000-0E00-000013030000}"/>
            </a:ext>
          </a:extLst>
        </xdr:cNvPr>
        <xdr:cNvSpPr/>
      </xdr:nvSpPr>
      <xdr:spPr>
        <a:xfrm>
          <a:off x="13578840" y="1783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788" name="フローチャート: 判断 787">
          <a:extLst>
            <a:ext uri="{FF2B5EF4-FFF2-40B4-BE49-F238E27FC236}">
              <a16:creationId xmlns:a16="http://schemas.microsoft.com/office/drawing/2014/main" id="{00000000-0008-0000-0E00-000014030000}"/>
            </a:ext>
          </a:extLst>
        </xdr:cNvPr>
        <xdr:cNvSpPr/>
      </xdr:nvSpPr>
      <xdr:spPr>
        <a:xfrm>
          <a:off x="12804140" y="1781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789" name="フローチャート: 判断 788">
          <a:extLst>
            <a:ext uri="{FF2B5EF4-FFF2-40B4-BE49-F238E27FC236}">
              <a16:creationId xmlns:a16="http://schemas.microsoft.com/office/drawing/2014/main" id="{00000000-0008-0000-0E00-000015030000}"/>
            </a:ext>
          </a:extLst>
        </xdr:cNvPr>
        <xdr:cNvSpPr/>
      </xdr:nvSpPr>
      <xdr:spPr>
        <a:xfrm>
          <a:off x="12029440" y="178164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790" name="フローチャート: 判断 789">
          <a:extLst>
            <a:ext uri="{FF2B5EF4-FFF2-40B4-BE49-F238E27FC236}">
              <a16:creationId xmlns:a16="http://schemas.microsoft.com/office/drawing/2014/main" id="{00000000-0008-0000-0E00-000016030000}"/>
            </a:ext>
          </a:extLst>
        </xdr:cNvPr>
        <xdr:cNvSpPr/>
      </xdr:nvSpPr>
      <xdr:spPr>
        <a:xfrm>
          <a:off x="11231880" y="1770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40095</xdr:rowOff>
    </xdr:from>
    <xdr:to>
      <xdr:col>85</xdr:col>
      <xdr:colOff>177800</xdr:colOff>
      <xdr:row>106</xdr:row>
      <xdr:rowOff>141695</xdr:rowOff>
    </xdr:to>
    <xdr:sp macro="" textlink="">
      <xdr:nvSpPr>
        <xdr:cNvPr id="796" name="楕円 795">
          <a:extLst>
            <a:ext uri="{FF2B5EF4-FFF2-40B4-BE49-F238E27FC236}">
              <a16:creationId xmlns:a16="http://schemas.microsoft.com/office/drawing/2014/main" id="{00000000-0008-0000-0E00-00001C030000}"/>
            </a:ext>
          </a:extLst>
        </xdr:cNvPr>
        <xdr:cNvSpPr/>
      </xdr:nvSpPr>
      <xdr:spPr>
        <a:xfrm>
          <a:off x="14325600" y="1780993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18522</xdr:rowOff>
    </xdr:from>
    <xdr:ext cx="405111" cy="259045"/>
    <xdr:sp macro="" textlink="">
      <xdr:nvSpPr>
        <xdr:cNvPr id="797" name="【公民館】&#10;有形固定資産減価償却率該当値テキスト">
          <a:extLst>
            <a:ext uri="{FF2B5EF4-FFF2-40B4-BE49-F238E27FC236}">
              <a16:creationId xmlns:a16="http://schemas.microsoft.com/office/drawing/2014/main" id="{00000000-0008-0000-0E00-00001D030000}"/>
            </a:ext>
          </a:extLst>
        </xdr:cNvPr>
        <xdr:cNvSpPr txBox="1"/>
      </xdr:nvSpPr>
      <xdr:spPr>
        <a:xfrm>
          <a:off x="14414500" y="17788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9071</xdr:rowOff>
    </xdr:from>
    <xdr:to>
      <xdr:col>81</xdr:col>
      <xdr:colOff>101600</xdr:colOff>
      <xdr:row>106</xdr:row>
      <xdr:rowOff>110671</xdr:rowOff>
    </xdr:to>
    <xdr:sp macro="" textlink="">
      <xdr:nvSpPr>
        <xdr:cNvPr id="798" name="楕円 797">
          <a:extLst>
            <a:ext uri="{FF2B5EF4-FFF2-40B4-BE49-F238E27FC236}">
              <a16:creationId xmlns:a16="http://schemas.microsoft.com/office/drawing/2014/main" id="{00000000-0008-0000-0E00-00001E030000}"/>
            </a:ext>
          </a:extLst>
        </xdr:cNvPr>
        <xdr:cNvSpPr/>
      </xdr:nvSpPr>
      <xdr:spPr>
        <a:xfrm>
          <a:off x="13578840" y="177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59871</xdr:rowOff>
    </xdr:from>
    <xdr:to>
      <xdr:col>85</xdr:col>
      <xdr:colOff>127000</xdr:colOff>
      <xdr:row>106</xdr:row>
      <xdr:rowOff>90895</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3629640" y="17829711"/>
          <a:ext cx="74676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146231</xdr:rowOff>
    </xdr:from>
    <xdr:to>
      <xdr:col>76</xdr:col>
      <xdr:colOff>165100</xdr:colOff>
      <xdr:row>106</xdr:row>
      <xdr:rowOff>76381</xdr:rowOff>
    </xdr:to>
    <xdr:sp macro="" textlink="">
      <xdr:nvSpPr>
        <xdr:cNvPr id="800" name="楕円 799">
          <a:extLst>
            <a:ext uri="{FF2B5EF4-FFF2-40B4-BE49-F238E27FC236}">
              <a16:creationId xmlns:a16="http://schemas.microsoft.com/office/drawing/2014/main" id="{00000000-0008-0000-0E00-000020030000}"/>
            </a:ext>
          </a:extLst>
        </xdr:cNvPr>
        <xdr:cNvSpPr/>
      </xdr:nvSpPr>
      <xdr:spPr>
        <a:xfrm>
          <a:off x="12804140" y="177484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25581</xdr:rowOff>
    </xdr:from>
    <xdr:to>
      <xdr:col>81</xdr:col>
      <xdr:colOff>50800</xdr:colOff>
      <xdr:row>106</xdr:row>
      <xdr:rowOff>59871</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12854940" y="17795421"/>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154050</xdr:rowOff>
    </xdr:from>
    <xdr:ext cx="405111" cy="259045"/>
    <xdr:sp macro="" textlink="">
      <xdr:nvSpPr>
        <xdr:cNvPr id="802" name="n_1aveValue【公民館】&#10;有形固定資産減価償却率">
          <a:extLst>
            <a:ext uri="{FF2B5EF4-FFF2-40B4-BE49-F238E27FC236}">
              <a16:creationId xmlns:a16="http://schemas.microsoft.com/office/drawing/2014/main" id="{00000000-0008-0000-0E00-000022030000}"/>
            </a:ext>
          </a:extLst>
        </xdr:cNvPr>
        <xdr:cNvSpPr txBox="1"/>
      </xdr:nvSpPr>
      <xdr:spPr>
        <a:xfrm>
          <a:off x="13437244" y="17923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803" name="n_2aveValue【公民館】&#10;有形固定資産減価償却率">
          <a:extLst>
            <a:ext uri="{FF2B5EF4-FFF2-40B4-BE49-F238E27FC236}">
              <a16:creationId xmlns:a16="http://schemas.microsoft.com/office/drawing/2014/main" id="{00000000-0008-0000-0E00-000023030000}"/>
            </a:ext>
          </a:extLst>
        </xdr:cNvPr>
        <xdr:cNvSpPr txBox="1"/>
      </xdr:nvSpPr>
      <xdr:spPr>
        <a:xfrm>
          <a:off x="12675244" y="179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804" name="n_3aveValue【公民館】&#10;有形固定資産減価償却率">
          <a:extLst>
            <a:ext uri="{FF2B5EF4-FFF2-40B4-BE49-F238E27FC236}">
              <a16:creationId xmlns:a16="http://schemas.microsoft.com/office/drawing/2014/main" id="{00000000-0008-0000-0E00-000024030000}"/>
            </a:ext>
          </a:extLst>
        </xdr:cNvPr>
        <xdr:cNvSpPr txBox="1"/>
      </xdr:nvSpPr>
      <xdr:spPr>
        <a:xfrm>
          <a:off x="11900544" y="17599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805" name="n_4aveValue【公民館】&#10;有形固定資産減価償却率">
          <a:extLst>
            <a:ext uri="{FF2B5EF4-FFF2-40B4-BE49-F238E27FC236}">
              <a16:creationId xmlns:a16="http://schemas.microsoft.com/office/drawing/2014/main" id="{00000000-0008-0000-0E00-000025030000}"/>
            </a:ext>
          </a:extLst>
        </xdr:cNvPr>
        <xdr:cNvSpPr txBox="1"/>
      </xdr:nvSpPr>
      <xdr:spPr>
        <a:xfrm>
          <a:off x="11102984" y="1748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127198</xdr:rowOff>
    </xdr:from>
    <xdr:ext cx="405111" cy="259045"/>
    <xdr:sp macro="" textlink="">
      <xdr:nvSpPr>
        <xdr:cNvPr id="806" name="n_1mainValue【公民館】&#10;有形固定資産減価償却率">
          <a:extLst>
            <a:ext uri="{FF2B5EF4-FFF2-40B4-BE49-F238E27FC236}">
              <a16:creationId xmlns:a16="http://schemas.microsoft.com/office/drawing/2014/main" id="{00000000-0008-0000-0E00-000026030000}"/>
            </a:ext>
          </a:extLst>
        </xdr:cNvPr>
        <xdr:cNvSpPr txBox="1"/>
      </xdr:nvSpPr>
      <xdr:spPr>
        <a:xfrm>
          <a:off x="13437244" y="17561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92908</xdr:rowOff>
    </xdr:from>
    <xdr:ext cx="405111" cy="259045"/>
    <xdr:sp macro="" textlink="">
      <xdr:nvSpPr>
        <xdr:cNvPr id="807" name="n_2mainValue【公民館】&#10;有形固定資産減価償却率">
          <a:extLst>
            <a:ext uri="{FF2B5EF4-FFF2-40B4-BE49-F238E27FC236}">
              <a16:creationId xmlns:a16="http://schemas.microsoft.com/office/drawing/2014/main" id="{00000000-0008-0000-0E00-000027030000}"/>
            </a:ext>
          </a:extLst>
        </xdr:cNvPr>
        <xdr:cNvSpPr txBox="1"/>
      </xdr:nvSpPr>
      <xdr:spPr>
        <a:xfrm>
          <a:off x="12675244" y="1752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8" name="正方形/長方形 807">
          <a:extLst>
            <a:ext uri="{FF2B5EF4-FFF2-40B4-BE49-F238E27FC236}">
              <a16:creationId xmlns:a16="http://schemas.microsoft.com/office/drawing/2014/main" id="{00000000-0008-0000-0E00-000028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9" name="正方形/長方形 808">
          <a:extLst>
            <a:ext uri="{FF2B5EF4-FFF2-40B4-BE49-F238E27FC236}">
              <a16:creationId xmlns:a16="http://schemas.microsoft.com/office/drawing/2014/main" id="{00000000-0008-0000-0E00-000029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0" name="正方形/長方形 809">
          <a:extLst>
            <a:ext uri="{FF2B5EF4-FFF2-40B4-BE49-F238E27FC236}">
              <a16:creationId xmlns:a16="http://schemas.microsoft.com/office/drawing/2014/main" id="{00000000-0008-0000-0E00-00002A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1" name="正方形/長方形 810">
          <a:extLst>
            <a:ext uri="{FF2B5EF4-FFF2-40B4-BE49-F238E27FC236}">
              <a16:creationId xmlns:a16="http://schemas.microsoft.com/office/drawing/2014/main" id="{00000000-0008-0000-0E00-00002B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2" name="正方形/長方形 811">
          <a:extLst>
            <a:ext uri="{FF2B5EF4-FFF2-40B4-BE49-F238E27FC236}">
              <a16:creationId xmlns:a16="http://schemas.microsoft.com/office/drawing/2014/main" id="{00000000-0008-0000-0E00-00002C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3" name="正方形/長方形 812">
          <a:extLst>
            <a:ext uri="{FF2B5EF4-FFF2-40B4-BE49-F238E27FC236}">
              <a16:creationId xmlns:a16="http://schemas.microsoft.com/office/drawing/2014/main" id="{00000000-0008-0000-0E00-00002D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4" name="正方形/長方形 813">
          <a:extLst>
            <a:ext uri="{FF2B5EF4-FFF2-40B4-BE49-F238E27FC236}">
              <a16:creationId xmlns:a16="http://schemas.microsoft.com/office/drawing/2014/main" id="{00000000-0008-0000-0E00-00002E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5" name="正方形/長方形 814">
          <a:extLst>
            <a:ext uri="{FF2B5EF4-FFF2-40B4-BE49-F238E27FC236}">
              <a16:creationId xmlns:a16="http://schemas.microsoft.com/office/drawing/2014/main" id="{00000000-0008-0000-0E00-00002F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3" name="テキスト ボックス 822">
          <a:extLst>
            <a:ext uri="{FF2B5EF4-FFF2-40B4-BE49-F238E27FC236}">
              <a16:creationId xmlns:a16="http://schemas.microsoft.com/office/drawing/2014/main" id="{00000000-0008-0000-0E00-00003703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8" name="直線コネクタ 827">
          <a:extLst>
            <a:ext uri="{FF2B5EF4-FFF2-40B4-BE49-F238E27FC236}">
              <a16:creationId xmlns:a16="http://schemas.microsoft.com/office/drawing/2014/main" id="{00000000-0008-0000-0E00-00003C03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0" name="直線コネクタ 829">
          <a:extLst>
            <a:ext uri="{FF2B5EF4-FFF2-40B4-BE49-F238E27FC236}">
              <a16:creationId xmlns:a16="http://schemas.microsoft.com/office/drawing/2014/main" id="{00000000-0008-0000-0E00-00003E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2" name="【公民館】&#10;一人当たり面積グラフ枠">
          <a:extLst>
            <a:ext uri="{FF2B5EF4-FFF2-40B4-BE49-F238E27FC236}">
              <a16:creationId xmlns:a16="http://schemas.microsoft.com/office/drawing/2014/main" id="{00000000-0008-0000-0E00-000040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833" name="直線コネクタ 832">
          <a:extLst>
            <a:ext uri="{FF2B5EF4-FFF2-40B4-BE49-F238E27FC236}">
              <a16:creationId xmlns:a16="http://schemas.microsoft.com/office/drawing/2014/main" id="{00000000-0008-0000-0E00-000041030000}"/>
            </a:ext>
          </a:extLst>
        </xdr:cNvPr>
        <xdr:cNvCxnSpPr/>
      </xdr:nvCxnSpPr>
      <xdr:spPr>
        <a:xfrm flipV="1">
          <a:off x="19509104" y="16912045"/>
          <a:ext cx="0" cy="1331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834" name="【公民館】&#10;一人当たり面積最小値テキスト">
          <a:extLst>
            <a:ext uri="{FF2B5EF4-FFF2-40B4-BE49-F238E27FC236}">
              <a16:creationId xmlns:a16="http://schemas.microsoft.com/office/drawing/2014/main" id="{00000000-0008-0000-0E00-000042030000}"/>
            </a:ext>
          </a:extLst>
        </xdr:cNvPr>
        <xdr:cNvSpPr txBox="1"/>
      </xdr:nvSpPr>
      <xdr:spPr>
        <a:xfrm>
          <a:off x="19547840" y="182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835" name="直線コネクタ 834">
          <a:extLst>
            <a:ext uri="{FF2B5EF4-FFF2-40B4-BE49-F238E27FC236}">
              <a16:creationId xmlns:a16="http://schemas.microsoft.com/office/drawing/2014/main" id="{00000000-0008-0000-0E00-000043030000}"/>
            </a:ext>
          </a:extLst>
        </xdr:cNvPr>
        <xdr:cNvCxnSpPr/>
      </xdr:nvCxnSpPr>
      <xdr:spPr>
        <a:xfrm>
          <a:off x="19443700" y="182433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836" name="【公民館】&#10;一人当たり面積最大値テキスト">
          <a:extLst>
            <a:ext uri="{FF2B5EF4-FFF2-40B4-BE49-F238E27FC236}">
              <a16:creationId xmlns:a16="http://schemas.microsoft.com/office/drawing/2014/main" id="{00000000-0008-0000-0E00-000044030000}"/>
            </a:ext>
          </a:extLst>
        </xdr:cNvPr>
        <xdr:cNvSpPr txBox="1"/>
      </xdr:nvSpPr>
      <xdr:spPr>
        <a:xfrm>
          <a:off x="19547840" y="1669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a:off x="19443700" y="169120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60433</xdr:rowOff>
    </xdr:from>
    <xdr:ext cx="469744" cy="259045"/>
    <xdr:sp macro="" textlink="">
      <xdr:nvSpPr>
        <xdr:cNvPr id="838" name="【公民館】&#10;一人当たり面積平均値テキスト">
          <a:extLst>
            <a:ext uri="{FF2B5EF4-FFF2-40B4-BE49-F238E27FC236}">
              <a16:creationId xmlns:a16="http://schemas.microsoft.com/office/drawing/2014/main" id="{00000000-0008-0000-0E00-000046030000}"/>
            </a:ext>
          </a:extLst>
        </xdr:cNvPr>
        <xdr:cNvSpPr txBox="1"/>
      </xdr:nvSpPr>
      <xdr:spPr>
        <a:xfrm>
          <a:off x="19547840" y="178302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839" name="フローチャート: 判断 838">
          <a:extLst>
            <a:ext uri="{FF2B5EF4-FFF2-40B4-BE49-F238E27FC236}">
              <a16:creationId xmlns:a16="http://schemas.microsoft.com/office/drawing/2014/main" id="{00000000-0008-0000-0E00-000047030000}"/>
            </a:ext>
          </a:extLst>
        </xdr:cNvPr>
        <xdr:cNvSpPr/>
      </xdr:nvSpPr>
      <xdr:spPr>
        <a:xfrm>
          <a:off x="19458940" y="178518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840" name="フローチャート: 判断 839">
          <a:extLst>
            <a:ext uri="{FF2B5EF4-FFF2-40B4-BE49-F238E27FC236}">
              <a16:creationId xmlns:a16="http://schemas.microsoft.com/office/drawing/2014/main" id="{00000000-0008-0000-0E00-000048030000}"/>
            </a:ext>
          </a:extLst>
        </xdr:cNvPr>
        <xdr:cNvSpPr/>
      </xdr:nvSpPr>
      <xdr:spPr>
        <a:xfrm>
          <a:off x="18735040" y="178431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841" name="フローチャート: 判断 840">
          <a:extLst>
            <a:ext uri="{FF2B5EF4-FFF2-40B4-BE49-F238E27FC236}">
              <a16:creationId xmlns:a16="http://schemas.microsoft.com/office/drawing/2014/main" id="{00000000-0008-0000-0E00-000049030000}"/>
            </a:ext>
          </a:extLst>
        </xdr:cNvPr>
        <xdr:cNvSpPr/>
      </xdr:nvSpPr>
      <xdr:spPr>
        <a:xfrm>
          <a:off x="17937480" y="178540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842" name="フローチャート: 判断 841">
          <a:extLst>
            <a:ext uri="{FF2B5EF4-FFF2-40B4-BE49-F238E27FC236}">
              <a16:creationId xmlns:a16="http://schemas.microsoft.com/office/drawing/2014/main" id="{00000000-0008-0000-0E00-00004A030000}"/>
            </a:ext>
          </a:extLst>
        </xdr:cNvPr>
        <xdr:cNvSpPr/>
      </xdr:nvSpPr>
      <xdr:spPr>
        <a:xfrm>
          <a:off x="17162780" y="178943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843" name="フローチャート: 判断 842">
          <a:extLst>
            <a:ext uri="{FF2B5EF4-FFF2-40B4-BE49-F238E27FC236}">
              <a16:creationId xmlns:a16="http://schemas.microsoft.com/office/drawing/2014/main" id="{00000000-0008-0000-0E00-00004B030000}"/>
            </a:ext>
          </a:extLst>
        </xdr:cNvPr>
        <xdr:cNvSpPr/>
      </xdr:nvSpPr>
      <xdr:spPr>
        <a:xfrm>
          <a:off x="16388080" y="178747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00000000-0008-0000-0E00-00004C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00000000-0008-0000-0E00-00004D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00000000-0008-0000-0E00-00004E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00000000-0008-0000-0E00-00004F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00000000-0008-0000-0E00-000050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104321</xdr:rowOff>
    </xdr:from>
    <xdr:to>
      <xdr:col>116</xdr:col>
      <xdr:colOff>114300</xdr:colOff>
      <xdr:row>102</xdr:row>
      <xdr:rowOff>34471</xdr:rowOff>
    </xdr:to>
    <xdr:sp macro="" textlink="">
      <xdr:nvSpPr>
        <xdr:cNvPr id="849" name="楕円 848">
          <a:extLst>
            <a:ext uri="{FF2B5EF4-FFF2-40B4-BE49-F238E27FC236}">
              <a16:creationId xmlns:a16="http://schemas.microsoft.com/office/drawing/2014/main" id="{00000000-0008-0000-0E00-000051030000}"/>
            </a:ext>
          </a:extLst>
        </xdr:cNvPr>
        <xdr:cNvSpPr/>
      </xdr:nvSpPr>
      <xdr:spPr>
        <a:xfrm>
          <a:off x="19458940" y="170359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127198</xdr:rowOff>
    </xdr:from>
    <xdr:ext cx="469744" cy="259045"/>
    <xdr:sp macro="" textlink="">
      <xdr:nvSpPr>
        <xdr:cNvPr id="850" name="【公民館】&#10;一人当たり面積該当値テキスト">
          <a:extLst>
            <a:ext uri="{FF2B5EF4-FFF2-40B4-BE49-F238E27FC236}">
              <a16:creationId xmlns:a16="http://schemas.microsoft.com/office/drawing/2014/main" id="{00000000-0008-0000-0E00-000052030000}"/>
            </a:ext>
          </a:extLst>
        </xdr:cNvPr>
        <xdr:cNvSpPr txBox="1"/>
      </xdr:nvSpPr>
      <xdr:spPr>
        <a:xfrm>
          <a:off x="19547840" y="1689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134801</xdr:rowOff>
    </xdr:from>
    <xdr:to>
      <xdr:col>112</xdr:col>
      <xdr:colOff>38100</xdr:colOff>
      <xdr:row>102</xdr:row>
      <xdr:rowOff>64951</xdr:rowOff>
    </xdr:to>
    <xdr:sp macro="" textlink="">
      <xdr:nvSpPr>
        <xdr:cNvPr id="851" name="楕円 850">
          <a:extLst>
            <a:ext uri="{FF2B5EF4-FFF2-40B4-BE49-F238E27FC236}">
              <a16:creationId xmlns:a16="http://schemas.microsoft.com/office/drawing/2014/main" id="{00000000-0008-0000-0E00-000053030000}"/>
            </a:ext>
          </a:extLst>
        </xdr:cNvPr>
        <xdr:cNvSpPr/>
      </xdr:nvSpPr>
      <xdr:spPr>
        <a:xfrm>
          <a:off x="18735040" y="170664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155121</xdr:rowOff>
    </xdr:from>
    <xdr:to>
      <xdr:col>116</xdr:col>
      <xdr:colOff>63500</xdr:colOff>
      <xdr:row>102</xdr:row>
      <xdr:rowOff>14151</xdr:rowOff>
    </xdr:to>
    <xdr:cxnSp macro="">
      <xdr:nvCxnSpPr>
        <xdr:cNvPr id="852" name="直線コネクタ 851">
          <a:extLst>
            <a:ext uri="{FF2B5EF4-FFF2-40B4-BE49-F238E27FC236}">
              <a16:creationId xmlns:a16="http://schemas.microsoft.com/office/drawing/2014/main" id="{00000000-0008-0000-0E00-000054030000}"/>
            </a:ext>
          </a:extLst>
        </xdr:cNvPr>
        <xdr:cNvCxnSpPr/>
      </xdr:nvCxnSpPr>
      <xdr:spPr>
        <a:xfrm flipV="1">
          <a:off x="18778220" y="17086761"/>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151130</xdr:rowOff>
    </xdr:from>
    <xdr:to>
      <xdr:col>107</xdr:col>
      <xdr:colOff>101600</xdr:colOff>
      <xdr:row>102</xdr:row>
      <xdr:rowOff>81280</xdr:rowOff>
    </xdr:to>
    <xdr:sp macro="" textlink="">
      <xdr:nvSpPr>
        <xdr:cNvPr id="853" name="楕円 852">
          <a:extLst>
            <a:ext uri="{FF2B5EF4-FFF2-40B4-BE49-F238E27FC236}">
              <a16:creationId xmlns:a16="http://schemas.microsoft.com/office/drawing/2014/main" id="{00000000-0008-0000-0E00-000055030000}"/>
            </a:ext>
          </a:extLst>
        </xdr:cNvPr>
        <xdr:cNvSpPr/>
      </xdr:nvSpPr>
      <xdr:spPr>
        <a:xfrm>
          <a:off x="17937480" y="17082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14151</xdr:rowOff>
    </xdr:from>
    <xdr:to>
      <xdr:col>111</xdr:col>
      <xdr:colOff>177800</xdr:colOff>
      <xdr:row>102</xdr:row>
      <xdr:rowOff>30480</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flipV="1">
          <a:off x="17988280" y="17113431"/>
          <a:ext cx="7899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166025</xdr:rowOff>
    </xdr:from>
    <xdr:ext cx="469744" cy="259045"/>
    <xdr:sp macro="" textlink="">
      <xdr:nvSpPr>
        <xdr:cNvPr id="855" name="n_1aveValue【公民館】&#10;一人当たり面積">
          <a:extLst>
            <a:ext uri="{FF2B5EF4-FFF2-40B4-BE49-F238E27FC236}">
              <a16:creationId xmlns:a16="http://schemas.microsoft.com/office/drawing/2014/main" id="{00000000-0008-0000-0E00-000057030000}"/>
            </a:ext>
          </a:extLst>
        </xdr:cNvPr>
        <xdr:cNvSpPr txBox="1"/>
      </xdr:nvSpPr>
      <xdr:spPr>
        <a:xfrm>
          <a:off x="18561127" y="1793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856" name="n_2aveValue【公民館】&#10;一人当たり面積">
          <a:extLst>
            <a:ext uri="{FF2B5EF4-FFF2-40B4-BE49-F238E27FC236}">
              <a16:creationId xmlns:a16="http://schemas.microsoft.com/office/drawing/2014/main" id="{00000000-0008-0000-0E00-000058030000}"/>
            </a:ext>
          </a:extLst>
        </xdr:cNvPr>
        <xdr:cNvSpPr txBox="1"/>
      </xdr:nvSpPr>
      <xdr:spPr>
        <a:xfrm>
          <a:off x="17776267" y="179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857" name="n_3aveValue【公民館】&#10;一人当たり面積">
          <a:extLst>
            <a:ext uri="{FF2B5EF4-FFF2-40B4-BE49-F238E27FC236}">
              <a16:creationId xmlns:a16="http://schemas.microsoft.com/office/drawing/2014/main" id="{00000000-0008-0000-0E00-000059030000}"/>
            </a:ext>
          </a:extLst>
        </xdr:cNvPr>
        <xdr:cNvSpPr txBox="1"/>
      </xdr:nvSpPr>
      <xdr:spPr>
        <a:xfrm>
          <a:off x="17001567" y="176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858" name="n_4aveValue【公民館】&#10;一人当たり面積">
          <a:extLst>
            <a:ext uri="{FF2B5EF4-FFF2-40B4-BE49-F238E27FC236}">
              <a16:creationId xmlns:a16="http://schemas.microsoft.com/office/drawing/2014/main" id="{00000000-0008-0000-0E00-00005A030000}"/>
            </a:ext>
          </a:extLst>
        </xdr:cNvPr>
        <xdr:cNvSpPr txBox="1"/>
      </xdr:nvSpPr>
      <xdr:spPr>
        <a:xfrm>
          <a:off x="16226867" y="176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81478</xdr:rowOff>
    </xdr:from>
    <xdr:ext cx="469744" cy="259045"/>
    <xdr:sp macro="" textlink="">
      <xdr:nvSpPr>
        <xdr:cNvPr id="859" name="n_1mainValue【公民館】&#10;一人当たり面積">
          <a:extLst>
            <a:ext uri="{FF2B5EF4-FFF2-40B4-BE49-F238E27FC236}">
              <a16:creationId xmlns:a16="http://schemas.microsoft.com/office/drawing/2014/main" id="{00000000-0008-0000-0E00-00005B030000}"/>
            </a:ext>
          </a:extLst>
        </xdr:cNvPr>
        <xdr:cNvSpPr txBox="1"/>
      </xdr:nvSpPr>
      <xdr:spPr>
        <a:xfrm>
          <a:off x="18561127" y="1684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97807</xdr:rowOff>
    </xdr:from>
    <xdr:ext cx="469744" cy="259045"/>
    <xdr:sp macro="" textlink="">
      <xdr:nvSpPr>
        <xdr:cNvPr id="860" name="n_2mainValue【公民館】&#10;一人当たり面積">
          <a:extLst>
            <a:ext uri="{FF2B5EF4-FFF2-40B4-BE49-F238E27FC236}">
              <a16:creationId xmlns:a16="http://schemas.microsoft.com/office/drawing/2014/main" id="{00000000-0008-0000-0E00-00005C030000}"/>
            </a:ext>
          </a:extLst>
        </xdr:cNvPr>
        <xdr:cNvSpPr txBox="1"/>
      </xdr:nvSpPr>
      <xdr:spPr>
        <a:xfrm>
          <a:off x="17776267" y="1686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a:extLst>
            <a:ext uri="{FF2B5EF4-FFF2-40B4-BE49-F238E27FC236}">
              <a16:creationId xmlns:a16="http://schemas.microsoft.com/office/drawing/2014/main" id="{00000000-0008-0000-0E00-00005D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a:extLst>
            <a:ext uri="{FF2B5EF4-FFF2-40B4-BE49-F238E27FC236}">
              <a16:creationId xmlns:a16="http://schemas.microsoft.com/office/drawing/2014/main" id="{00000000-0008-0000-0E00-00005E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a:extLst>
            <a:ext uri="{FF2B5EF4-FFF2-40B4-BE49-F238E27FC236}">
              <a16:creationId xmlns:a16="http://schemas.microsoft.com/office/drawing/2014/main" id="{00000000-0008-0000-0E00-00005F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全体的に資産減価償却率は類似団体を下回っている施設が多いが、児童館と公民館については</a:t>
          </a:r>
          <a:r>
            <a:rPr kumimoji="1" lang="ja-JP" altLang="ja-JP" sz="1100">
              <a:solidFill>
                <a:schemeClr val="dk1"/>
              </a:solidFill>
              <a:effectLst/>
              <a:latin typeface="+mn-lt"/>
              <a:ea typeface="+mn-ea"/>
              <a:cs typeface="+mn-cs"/>
            </a:rPr>
            <a:t>資産減価償却率</a:t>
          </a:r>
          <a:r>
            <a:rPr kumimoji="1" lang="ja-JP" altLang="en-US" sz="1100">
              <a:solidFill>
                <a:schemeClr val="dk1"/>
              </a:solidFill>
              <a:effectLst/>
              <a:latin typeface="+mn-lt"/>
              <a:ea typeface="+mn-ea"/>
              <a:cs typeface="+mn-cs"/>
            </a:rPr>
            <a:t>が類似団体よりも多くなっている。南市児童館は昭和５９年に建設されており、更新時期が近付いている。また、公民館は古いものでは昭和５０年代に建設されており、新しいものでも平成元年となっている。令和３年度に改訂予定の公共施設等総合管理計画にて児童館、公民館の更新時期等の今後の方針を明示する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9,346
9,283
152.35
10,188,560
9,415,838
541,689
3,825,828
5,332,249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7734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086225"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12496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02082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12496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02082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160037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124960" y="6027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036060" y="60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166370</xdr:rowOff>
    </xdr:from>
    <xdr:to>
      <xdr:col>20</xdr:col>
      <xdr:colOff>38100</xdr:colOff>
      <xdr:row>36</xdr:row>
      <xdr:rowOff>96520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312160" y="6033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133350</xdr:rowOff>
    </xdr:from>
    <xdr:to>
      <xdr:col>15</xdr:col>
      <xdr:colOff>101600</xdr:colOff>
      <xdr:row>36</xdr:row>
      <xdr:rowOff>63500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514600" y="6000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2540</xdr:rowOff>
    </xdr:from>
    <xdr:to>
      <xdr:col>10</xdr:col>
      <xdr:colOff>165100</xdr:colOff>
      <xdr:row>36</xdr:row>
      <xdr:rowOff>104140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7399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19050</xdr:rowOff>
    </xdr:from>
    <xdr:to>
      <xdr:col>6</xdr:col>
      <xdr:colOff>38100</xdr:colOff>
      <xdr:row>36</xdr:row>
      <xdr:rowOff>120650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965200" y="60540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12700</xdr:rowOff>
    </xdr:from>
    <xdr:to>
      <xdr:col>24</xdr:col>
      <xdr:colOff>114300</xdr:colOff>
      <xdr:row>34</xdr:row>
      <xdr:rowOff>114300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036060" y="57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35577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124960" y="556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158750</xdr:rowOff>
    </xdr:from>
    <xdr:to>
      <xdr:col>20</xdr:col>
      <xdr:colOff>38100</xdr:colOff>
      <xdr:row>34</xdr:row>
      <xdr:rowOff>88900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312160" y="5690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38100</xdr:rowOff>
    </xdr:from>
    <xdr:to>
      <xdr:col>24</xdr:col>
      <xdr:colOff>63500</xdr:colOff>
      <xdr:row>34</xdr:row>
      <xdr:rowOff>63500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3355340" y="5737860"/>
          <a:ext cx="7315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133350</xdr:rowOff>
    </xdr:from>
    <xdr:to>
      <xdr:col>15</xdr:col>
      <xdr:colOff>101600</xdr:colOff>
      <xdr:row>34</xdr:row>
      <xdr:rowOff>63500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514600" y="5665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12700</xdr:rowOff>
    </xdr:from>
    <xdr:to>
      <xdr:col>19</xdr:col>
      <xdr:colOff>177800</xdr:colOff>
      <xdr:row>34</xdr:row>
      <xdr:rowOff>38100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2565400" y="5712460"/>
          <a:ext cx="78994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87647</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F00-00004E000000}"/>
            </a:ext>
          </a:extLst>
        </xdr:cNvPr>
        <xdr:cNvSpPr txBox="1"/>
      </xdr:nvSpPr>
      <xdr:spPr>
        <a:xfrm>
          <a:off x="3170564" y="612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54627</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F00-00004F000000}"/>
            </a:ext>
          </a:extLst>
        </xdr:cNvPr>
        <xdr:cNvSpPr txBox="1"/>
      </xdr:nvSpPr>
      <xdr:spPr>
        <a:xfrm>
          <a:off x="238570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120667</xdr:rowOff>
    </xdr:from>
    <xdr:ext cx="405111" cy="259045"/>
    <xdr:sp macro="" textlink="">
      <xdr:nvSpPr>
        <xdr:cNvPr id="80" name="n_3aveValue【図書館】&#10;有形固定資産減価償却率">
          <a:extLst>
            <a:ext uri="{FF2B5EF4-FFF2-40B4-BE49-F238E27FC236}">
              <a16:creationId xmlns:a16="http://schemas.microsoft.com/office/drawing/2014/main" id="{00000000-0008-0000-0F00-000050000000}"/>
            </a:ext>
          </a:extLst>
        </xdr:cNvPr>
        <xdr:cNvSpPr txBox="1"/>
      </xdr:nvSpPr>
      <xdr:spPr>
        <a:xfrm>
          <a:off x="161100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137177</xdr:rowOff>
    </xdr:from>
    <xdr:ext cx="405111" cy="259045"/>
    <xdr:sp macro="" textlink="">
      <xdr:nvSpPr>
        <xdr:cNvPr id="81" name="n_4aveValue【図書館】&#10;有形固定資産減価償却率">
          <a:extLst>
            <a:ext uri="{FF2B5EF4-FFF2-40B4-BE49-F238E27FC236}">
              <a16:creationId xmlns:a16="http://schemas.microsoft.com/office/drawing/2014/main" id="{00000000-0008-0000-0F00-000051000000}"/>
            </a:ext>
          </a:extLst>
        </xdr:cNvPr>
        <xdr:cNvSpPr txBox="1"/>
      </xdr:nvSpPr>
      <xdr:spPr>
        <a:xfrm>
          <a:off x="836304" y="583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105427</xdr:rowOff>
    </xdr:from>
    <xdr:ext cx="405111" cy="259045"/>
    <xdr:sp macro="" textlink="">
      <xdr:nvSpPr>
        <xdr:cNvPr id="82" name="n_1mainValue【図書館】&#10;有形固定資産減価償却率">
          <a:extLst>
            <a:ext uri="{FF2B5EF4-FFF2-40B4-BE49-F238E27FC236}">
              <a16:creationId xmlns:a16="http://schemas.microsoft.com/office/drawing/2014/main" id="{00000000-0008-0000-0F00-000052000000}"/>
            </a:ext>
          </a:extLst>
        </xdr:cNvPr>
        <xdr:cNvSpPr txBox="1"/>
      </xdr:nvSpPr>
      <xdr:spPr>
        <a:xfrm>
          <a:off x="3170564"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80027</xdr:rowOff>
    </xdr:from>
    <xdr:ext cx="405111" cy="259045"/>
    <xdr:sp macro="" textlink="">
      <xdr:nvSpPr>
        <xdr:cNvPr id="83" name="n_2mainValue【図書館】&#10;有形固定資産減価償却率">
          <a:extLst>
            <a:ext uri="{FF2B5EF4-FFF2-40B4-BE49-F238E27FC236}">
              <a16:creationId xmlns:a16="http://schemas.microsoft.com/office/drawing/2014/main" id="{00000000-0008-0000-0F00-000053000000}"/>
            </a:ext>
          </a:extLst>
        </xdr:cNvPr>
        <xdr:cNvSpPr txBox="1"/>
      </xdr:nvSpPr>
      <xdr:spPr>
        <a:xfrm>
          <a:off x="2385704"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id="{00000000-0008-0000-0F00-00006A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72390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flipV="1">
          <a:off x="9219565" y="550164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08" name="【図書館】&#10;一人当たり面積最小値テキスト">
          <a:extLst>
            <a:ext uri="{FF2B5EF4-FFF2-40B4-BE49-F238E27FC236}">
              <a16:creationId xmlns:a16="http://schemas.microsoft.com/office/drawing/2014/main" id="{00000000-0008-0000-0F00-00006C000000}"/>
            </a:ext>
          </a:extLst>
        </xdr:cNvPr>
        <xdr:cNvSpPr txBox="1"/>
      </xdr:nvSpPr>
      <xdr:spPr>
        <a:xfrm>
          <a:off x="9258300"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9154160" y="694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10" name="【図書館】&#10;一人当たり面積最大値テキスト">
          <a:extLst>
            <a:ext uri="{FF2B5EF4-FFF2-40B4-BE49-F238E27FC236}">
              <a16:creationId xmlns:a16="http://schemas.microsoft.com/office/drawing/2014/main" id="{00000000-0008-0000-0F00-00006E000000}"/>
            </a:ext>
          </a:extLst>
        </xdr:cNvPr>
        <xdr:cNvSpPr txBox="1"/>
      </xdr:nvSpPr>
      <xdr:spPr>
        <a:xfrm>
          <a:off x="9258300" y="528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9154160" y="550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38117</xdr:rowOff>
    </xdr:from>
    <xdr:ext cx="469744" cy="259045"/>
    <xdr:sp macro="" textlink="">
      <xdr:nvSpPr>
        <xdr:cNvPr id="112" name="【図書館】&#10;一人当たり面積平均値テキスト">
          <a:extLst>
            <a:ext uri="{FF2B5EF4-FFF2-40B4-BE49-F238E27FC236}">
              <a16:creationId xmlns:a16="http://schemas.microsoft.com/office/drawing/2014/main" id="{00000000-0008-0000-0F00-000070000000}"/>
            </a:ext>
          </a:extLst>
        </xdr:cNvPr>
        <xdr:cNvSpPr txBox="1"/>
      </xdr:nvSpPr>
      <xdr:spPr>
        <a:xfrm>
          <a:off x="92583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9192260" y="6597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8445500" y="6609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7670800" y="6643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xdr:rowOff>
    </xdr:from>
    <xdr:to>
      <xdr:col>41</xdr:col>
      <xdr:colOff>101600</xdr:colOff>
      <xdr:row>40</xdr:row>
      <xdr:rowOff>104140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687324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609854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86360</xdr:rowOff>
    </xdr:from>
    <xdr:to>
      <xdr:col>55</xdr:col>
      <xdr:colOff>50800</xdr:colOff>
      <xdr:row>33</xdr:row>
      <xdr:rowOff>16510</xdr:rowOff>
    </xdr:to>
    <xdr:sp macro="" textlink="">
      <xdr:nvSpPr>
        <xdr:cNvPr id="123" name="楕円 122">
          <a:extLst>
            <a:ext uri="{FF2B5EF4-FFF2-40B4-BE49-F238E27FC236}">
              <a16:creationId xmlns:a16="http://schemas.microsoft.com/office/drawing/2014/main" id="{00000000-0008-0000-0F00-00007B000000}"/>
            </a:ext>
          </a:extLst>
        </xdr:cNvPr>
        <xdr:cNvSpPr/>
      </xdr:nvSpPr>
      <xdr:spPr>
        <a:xfrm>
          <a:off x="9192260" y="54508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39387</xdr:rowOff>
    </xdr:from>
    <xdr:ext cx="469744" cy="259045"/>
    <xdr:sp macro="" textlink="">
      <xdr:nvSpPr>
        <xdr:cNvPr id="124" name="【図書館】&#10;一人当たり面積該当値テキスト">
          <a:extLst>
            <a:ext uri="{FF2B5EF4-FFF2-40B4-BE49-F238E27FC236}">
              <a16:creationId xmlns:a16="http://schemas.microsoft.com/office/drawing/2014/main" id="{00000000-0008-0000-0F00-00007C000000}"/>
            </a:ext>
          </a:extLst>
        </xdr:cNvPr>
        <xdr:cNvSpPr txBox="1"/>
      </xdr:nvSpPr>
      <xdr:spPr>
        <a:xfrm>
          <a:off x="9258300" y="540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124460</xdr:rowOff>
    </xdr:from>
    <xdr:to>
      <xdr:col>50</xdr:col>
      <xdr:colOff>165100</xdr:colOff>
      <xdr:row>33</xdr:row>
      <xdr:rowOff>54610</xdr:rowOff>
    </xdr:to>
    <xdr:sp macro="" textlink="">
      <xdr:nvSpPr>
        <xdr:cNvPr id="125" name="楕円 124">
          <a:extLst>
            <a:ext uri="{FF2B5EF4-FFF2-40B4-BE49-F238E27FC236}">
              <a16:creationId xmlns:a16="http://schemas.microsoft.com/office/drawing/2014/main" id="{00000000-0008-0000-0F00-00007D000000}"/>
            </a:ext>
          </a:extLst>
        </xdr:cNvPr>
        <xdr:cNvSpPr/>
      </xdr:nvSpPr>
      <xdr:spPr>
        <a:xfrm>
          <a:off x="8445500" y="5488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137160</xdr:rowOff>
    </xdr:from>
    <xdr:to>
      <xdr:col>55</xdr:col>
      <xdr:colOff>0</xdr:colOff>
      <xdr:row>33</xdr:row>
      <xdr:rowOff>3810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flipV="1">
          <a:off x="8496300" y="5501640"/>
          <a:ext cx="7239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147320</xdr:rowOff>
    </xdr:from>
    <xdr:to>
      <xdr:col>46</xdr:col>
      <xdr:colOff>38100</xdr:colOff>
      <xdr:row>33</xdr:row>
      <xdr:rowOff>77470</xdr:rowOff>
    </xdr:to>
    <xdr:sp macro="" textlink="">
      <xdr:nvSpPr>
        <xdr:cNvPr id="127" name="楕円 126">
          <a:extLst>
            <a:ext uri="{FF2B5EF4-FFF2-40B4-BE49-F238E27FC236}">
              <a16:creationId xmlns:a16="http://schemas.microsoft.com/office/drawing/2014/main" id="{00000000-0008-0000-0F00-00007F000000}"/>
            </a:ext>
          </a:extLst>
        </xdr:cNvPr>
        <xdr:cNvSpPr/>
      </xdr:nvSpPr>
      <xdr:spPr>
        <a:xfrm>
          <a:off x="7670800" y="5511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3810</xdr:rowOff>
    </xdr:from>
    <xdr:to>
      <xdr:col>50</xdr:col>
      <xdr:colOff>114300</xdr:colOff>
      <xdr:row>33</xdr:row>
      <xdr:rowOff>26670</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flipV="1">
          <a:off x="7713980" y="5535930"/>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163847</xdr:rowOff>
    </xdr:from>
    <xdr:ext cx="469744" cy="259045"/>
    <xdr:sp macro="" textlink="">
      <xdr:nvSpPr>
        <xdr:cNvPr id="129" name="n_1aveValue【図書館】&#10;一人当たり面積">
          <a:extLst>
            <a:ext uri="{FF2B5EF4-FFF2-40B4-BE49-F238E27FC236}">
              <a16:creationId xmlns:a16="http://schemas.microsoft.com/office/drawing/2014/main" id="{00000000-0008-0000-0F00-000081000000}"/>
            </a:ext>
          </a:extLst>
        </xdr:cNvPr>
        <xdr:cNvSpPr txBox="1"/>
      </xdr:nvSpPr>
      <xdr:spPr>
        <a:xfrm>
          <a:off x="827158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30" name="n_2aveValue【図書館】&#10;一人当たり面積">
          <a:extLst>
            <a:ext uri="{FF2B5EF4-FFF2-40B4-BE49-F238E27FC236}">
              <a16:creationId xmlns:a16="http://schemas.microsoft.com/office/drawing/2014/main" id="{00000000-0008-0000-0F00-000082000000}"/>
            </a:ext>
          </a:extLst>
        </xdr:cNvPr>
        <xdr:cNvSpPr txBox="1"/>
      </xdr:nvSpPr>
      <xdr:spPr>
        <a:xfrm>
          <a:off x="750958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120667</xdr:rowOff>
    </xdr:from>
    <xdr:ext cx="469744" cy="259045"/>
    <xdr:sp macro="" textlink="">
      <xdr:nvSpPr>
        <xdr:cNvPr id="131" name="n_3aveValue【図書館】&#10;一人当たり面積">
          <a:extLst>
            <a:ext uri="{FF2B5EF4-FFF2-40B4-BE49-F238E27FC236}">
              <a16:creationId xmlns:a16="http://schemas.microsoft.com/office/drawing/2014/main" id="{00000000-0008-0000-0F00-000083000000}"/>
            </a:ext>
          </a:extLst>
        </xdr:cNvPr>
        <xdr:cNvSpPr txBox="1"/>
      </xdr:nvSpPr>
      <xdr:spPr>
        <a:xfrm>
          <a:off x="67120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32" name="n_4aveValue【図書館】&#10;一人当たり面積">
          <a:extLst>
            <a:ext uri="{FF2B5EF4-FFF2-40B4-BE49-F238E27FC236}">
              <a16:creationId xmlns:a16="http://schemas.microsoft.com/office/drawing/2014/main" id="{00000000-0008-0000-0F00-000084000000}"/>
            </a:ext>
          </a:extLst>
        </xdr:cNvPr>
        <xdr:cNvSpPr txBox="1"/>
      </xdr:nvSpPr>
      <xdr:spPr>
        <a:xfrm>
          <a:off x="59373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71137</xdr:rowOff>
    </xdr:from>
    <xdr:ext cx="469744" cy="259045"/>
    <xdr:sp macro="" textlink="">
      <xdr:nvSpPr>
        <xdr:cNvPr id="133" name="n_1mainValue【図書館】&#10;一人当たり面積">
          <a:extLst>
            <a:ext uri="{FF2B5EF4-FFF2-40B4-BE49-F238E27FC236}">
              <a16:creationId xmlns:a16="http://schemas.microsoft.com/office/drawing/2014/main" id="{00000000-0008-0000-0F00-000085000000}"/>
            </a:ext>
          </a:extLst>
        </xdr:cNvPr>
        <xdr:cNvSpPr txBox="1"/>
      </xdr:nvSpPr>
      <xdr:spPr>
        <a:xfrm>
          <a:off x="8271587" y="526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93997</xdr:rowOff>
    </xdr:from>
    <xdr:ext cx="469744" cy="259045"/>
    <xdr:sp macro="" textlink="">
      <xdr:nvSpPr>
        <xdr:cNvPr id="134" name="n_2mainValue【図書館】&#10;一人当たり面積">
          <a:extLst>
            <a:ext uri="{FF2B5EF4-FFF2-40B4-BE49-F238E27FC236}">
              <a16:creationId xmlns:a16="http://schemas.microsoft.com/office/drawing/2014/main" id="{00000000-0008-0000-0F00-000086000000}"/>
            </a:ext>
          </a:extLst>
        </xdr:cNvPr>
        <xdr:cNvSpPr txBox="1"/>
      </xdr:nvSpPr>
      <xdr:spPr>
        <a:xfrm>
          <a:off x="7509587" y="529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a:extLst>
            <a:ext uri="{FF2B5EF4-FFF2-40B4-BE49-F238E27FC236}">
              <a16:creationId xmlns:a16="http://schemas.microsoft.com/office/drawing/2014/main" id="{00000000-0008-0000-0F00-00009E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flipV="1">
          <a:off x="4086225" y="9561195"/>
          <a:ext cx="0" cy="124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0" name="【体育館・プール】&#10;有形固定資産減価償却率最小値テキスト">
          <a:extLst>
            <a:ext uri="{FF2B5EF4-FFF2-40B4-BE49-F238E27FC236}">
              <a16:creationId xmlns:a16="http://schemas.microsoft.com/office/drawing/2014/main" id="{00000000-0008-0000-0F00-0000A0000000}"/>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162" name="【体育館・プール】&#10;有形固定資産減価償却率最大値テキスト">
          <a:extLst>
            <a:ext uri="{FF2B5EF4-FFF2-40B4-BE49-F238E27FC236}">
              <a16:creationId xmlns:a16="http://schemas.microsoft.com/office/drawing/2014/main" id="{00000000-0008-0000-0F00-0000A2000000}"/>
            </a:ext>
          </a:extLst>
        </xdr:cNvPr>
        <xdr:cNvSpPr txBox="1"/>
      </xdr:nvSpPr>
      <xdr:spPr>
        <a:xfrm>
          <a:off x="412496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4020820" y="95611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64" name="【体育館・プール】&#10;有形固定資産減価償却率平均値テキスト">
          <a:extLst>
            <a:ext uri="{FF2B5EF4-FFF2-40B4-BE49-F238E27FC236}">
              <a16:creationId xmlns:a16="http://schemas.microsoft.com/office/drawing/2014/main" id="{00000000-0008-0000-0F00-0000A4000000}"/>
            </a:ext>
          </a:extLst>
        </xdr:cNvPr>
        <xdr:cNvSpPr txBox="1"/>
      </xdr:nvSpPr>
      <xdr:spPr>
        <a:xfrm>
          <a:off x="4124960" y="10098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65" name="フローチャート: 判断 164">
          <a:extLst>
            <a:ext uri="{FF2B5EF4-FFF2-40B4-BE49-F238E27FC236}">
              <a16:creationId xmlns:a16="http://schemas.microsoft.com/office/drawing/2014/main" id="{00000000-0008-0000-0F00-0000A5000000}"/>
            </a:ext>
          </a:extLst>
        </xdr:cNvPr>
        <xdr:cNvSpPr/>
      </xdr:nvSpPr>
      <xdr:spPr>
        <a:xfrm>
          <a:off x="403606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166" name="フローチャート: 判断 165">
          <a:extLst>
            <a:ext uri="{FF2B5EF4-FFF2-40B4-BE49-F238E27FC236}">
              <a16:creationId xmlns:a16="http://schemas.microsoft.com/office/drawing/2014/main" id="{00000000-0008-0000-0F00-0000A6000000}"/>
            </a:ext>
          </a:extLst>
        </xdr:cNvPr>
        <xdr:cNvSpPr/>
      </xdr:nvSpPr>
      <xdr:spPr>
        <a:xfrm>
          <a:off x="3312160" y="101142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7" name="フローチャート: 判断 166">
          <a:extLst>
            <a:ext uri="{FF2B5EF4-FFF2-40B4-BE49-F238E27FC236}">
              <a16:creationId xmlns:a16="http://schemas.microsoft.com/office/drawing/2014/main" id="{00000000-0008-0000-0F00-0000A7000000}"/>
            </a:ext>
          </a:extLst>
        </xdr:cNvPr>
        <xdr:cNvSpPr/>
      </xdr:nvSpPr>
      <xdr:spPr>
        <a:xfrm>
          <a:off x="251460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1739900" y="9992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965200" y="99637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42545</xdr:rowOff>
    </xdr:from>
    <xdr:to>
      <xdr:col>24</xdr:col>
      <xdr:colOff>114300</xdr:colOff>
      <xdr:row>57</xdr:row>
      <xdr:rowOff>144145</xdr:rowOff>
    </xdr:to>
    <xdr:sp macro="" textlink="">
      <xdr:nvSpPr>
        <xdr:cNvPr id="175" name="楕円 174">
          <a:extLst>
            <a:ext uri="{FF2B5EF4-FFF2-40B4-BE49-F238E27FC236}">
              <a16:creationId xmlns:a16="http://schemas.microsoft.com/office/drawing/2014/main" id="{00000000-0008-0000-0F00-0000AF000000}"/>
            </a:ext>
          </a:extLst>
        </xdr:cNvPr>
        <xdr:cNvSpPr/>
      </xdr:nvSpPr>
      <xdr:spPr>
        <a:xfrm>
          <a:off x="4036060" y="9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128922</xdr:rowOff>
    </xdr:from>
    <xdr:ext cx="405111" cy="259045"/>
    <xdr:sp macro="" textlink="">
      <xdr:nvSpPr>
        <xdr:cNvPr id="176" name="【体育館・プール】&#10;有形固定資産減価償却率該当値テキスト">
          <a:extLst>
            <a:ext uri="{FF2B5EF4-FFF2-40B4-BE49-F238E27FC236}">
              <a16:creationId xmlns:a16="http://schemas.microsoft.com/office/drawing/2014/main" id="{00000000-0008-0000-0F00-0000B0000000}"/>
            </a:ext>
          </a:extLst>
        </xdr:cNvPr>
        <xdr:cNvSpPr txBox="1"/>
      </xdr:nvSpPr>
      <xdr:spPr>
        <a:xfrm>
          <a:off x="4124960" y="9516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xdr:rowOff>
    </xdr:from>
    <xdr:to>
      <xdr:col>20</xdr:col>
      <xdr:colOff>38100</xdr:colOff>
      <xdr:row>57</xdr:row>
      <xdr:rowOff>102235</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3312160" y="95561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51435</xdr:rowOff>
    </xdr:from>
    <xdr:to>
      <xdr:col>24</xdr:col>
      <xdr:colOff>63500</xdr:colOff>
      <xdr:row>57</xdr:row>
      <xdr:rowOff>93345</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3355340" y="9606915"/>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128270</xdr:rowOff>
    </xdr:from>
    <xdr:to>
      <xdr:col>15</xdr:col>
      <xdr:colOff>101600</xdr:colOff>
      <xdr:row>57</xdr:row>
      <xdr:rowOff>58420</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2514600" y="9516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7620</xdr:rowOff>
    </xdr:from>
    <xdr:to>
      <xdr:col>19</xdr:col>
      <xdr:colOff>177800</xdr:colOff>
      <xdr:row>57</xdr:row>
      <xdr:rowOff>51435</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2565400" y="9563100"/>
          <a:ext cx="78994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148607</xdr:rowOff>
    </xdr:from>
    <xdr:ext cx="405111" cy="259045"/>
    <xdr:sp macro="" textlink="">
      <xdr:nvSpPr>
        <xdr:cNvPr id="181" name="n_1aveValue【体育館・プール】&#10;有形固定資産減価償却率">
          <a:extLst>
            <a:ext uri="{FF2B5EF4-FFF2-40B4-BE49-F238E27FC236}">
              <a16:creationId xmlns:a16="http://schemas.microsoft.com/office/drawing/2014/main" id="{00000000-0008-0000-0F00-0000B5000000}"/>
            </a:ext>
          </a:extLst>
        </xdr:cNvPr>
        <xdr:cNvSpPr txBox="1"/>
      </xdr:nvSpPr>
      <xdr:spPr>
        <a:xfrm>
          <a:off x="317056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82" name="n_2aveValue【体育館・プール】&#10;有形固定資産減価償却率">
          <a:extLst>
            <a:ext uri="{FF2B5EF4-FFF2-40B4-BE49-F238E27FC236}">
              <a16:creationId xmlns:a16="http://schemas.microsoft.com/office/drawing/2014/main" id="{00000000-0008-0000-0F00-0000B6000000}"/>
            </a:ext>
          </a:extLst>
        </xdr:cNvPr>
        <xdr:cNvSpPr txBox="1"/>
      </xdr:nvSpPr>
      <xdr:spPr>
        <a:xfrm>
          <a:off x="238570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183" name="n_3aveValue【体育館・プール】&#10;有形固定資産減価償却率">
          <a:extLst>
            <a:ext uri="{FF2B5EF4-FFF2-40B4-BE49-F238E27FC236}">
              <a16:creationId xmlns:a16="http://schemas.microsoft.com/office/drawing/2014/main" id="{00000000-0008-0000-0F00-0000B7000000}"/>
            </a:ext>
          </a:extLst>
        </xdr:cNvPr>
        <xdr:cNvSpPr txBox="1"/>
      </xdr:nvSpPr>
      <xdr:spPr>
        <a:xfrm>
          <a:off x="161100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184" name="n_4aveValue【体育館・プール】&#10;有形固定資産減価償却率">
          <a:extLst>
            <a:ext uri="{FF2B5EF4-FFF2-40B4-BE49-F238E27FC236}">
              <a16:creationId xmlns:a16="http://schemas.microsoft.com/office/drawing/2014/main" id="{00000000-0008-0000-0F00-0000B8000000}"/>
            </a:ext>
          </a:extLst>
        </xdr:cNvPr>
        <xdr:cNvSpPr txBox="1"/>
      </xdr:nvSpPr>
      <xdr:spPr>
        <a:xfrm>
          <a:off x="83630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118762</xdr:rowOff>
    </xdr:from>
    <xdr:ext cx="405111" cy="259045"/>
    <xdr:sp macro="" textlink="">
      <xdr:nvSpPr>
        <xdr:cNvPr id="185" name="n_1main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3170564" y="933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74947</xdr:rowOff>
    </xdr:from>
    <xdr:ext cx="405111" cy="259045"/>
    <xdr:sp macro="" textlink="">
      <xdr:nvSpPr>
        <xdr:cNvPr id="186" name="n_2main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2385704" y="929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a:extLst>
            <a:ext uri="{FF2B5EF4-FFF2-40B4-BE49-F238E27FC236}">
              <a16:creationId xmlns:a16="http://schemas.microsoft.com/office/drawing/2014/main" id="{00000000-0008-0000-0F00-0000CF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flipV="1">
          <a:off x="9219565" y="9286494"/>
          <a:ext cx="0"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209" name="【体育館・プール】&#10;一人当たり面積最小値テキスト">
          <a:extLst>
            <a:ext uri="{FF2B5EF4-FFF2-40B4-BE49-F238E27FC236}">
              <a16:creationId xmlns:a16="http://schemas.microsoft.com/office/drawing/2014/main" id="{00000000-0008-0000-0F00-0000D1000000}"/>
            </a:ext>
          </a:extLst>
        </xdr:cNvPr>
        <xdr:cNvSpPr txBox="1"/>
      </xdr:nvSpPr>
      <xdr:spPr>
        <a:xfrm>
          <a:off x="9258300" y="1072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9154160" y="10725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211" name="【体育館・プール】&#10;一人当たり面積最大値テキスト">
          <a:extLst>
            <a:ext uri="{FF2B5EF4-FFF2-40B4-BE49-F238E27FC236}">
              <a16:creationId xmlns:a16="http://schemas.microsoft.com/office/drawing/2014/main" id="{00000000-0008-0000-0F00-0000D3000000}"/>
            </a:ext>
          </a:extLst>
        </xdr:cNvPr>
        <xdr:cNvSpPr txBox="1"/>
      </xdr:nvSpPr>
      <xdr:spPr>
        <a:xfrm>
          <a:off x="9258300" y="906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9154160" y="9286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150741</xdr:rowOff>
    </xdr:from>
    <xdr:ext cx="469744" cy="259045"/>
    <xdr:sp macro="" textlink="">
      <xdr:nvSpPr>
        <xdr:cNvPr id="213" name="【体育館・プール】&#10;一人当たり面積平均値テキスト">
          <a:extLst>
            <a:ext uri="{FF2B5EF4-FFF2-40B4-BE49-F238E27FC236}">
              <a16:creationId xmlns:a16="http://schemas.microsoft.com/office/drawing/2014/main" id="{00000000-0008-0000-0F00-0000D5000000}"/>
            </a:ext>
          </a:extLst>
        </xdr:cNvPr>
        <xdr:cNvSpPr txBox="1"/>
      </xdr:nvSpPr>
      <xdr:spPr>
        <a:xfrm>
          <a:off x="9258300" y="103767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214" name="フローチャート: 判断 213">
          <a:extLst>
            <a:ext uri="{FF2B5EF4-FFF2-40B4-BE49-F238E27FC236}">
              <a16:creationId xmlns:a16="http://schemas.microsoft.com/office/drawing/2014/main" id="{00000000-0008-0000-0F00-0000D6000000}"/>
            </a:ext>
          </a:extLst>
        </xdr:cNvPr>
        <xdr:cNvSpPr/>
      </xdr:nvSpPr>
      <xdr:spPr>
        <a:xfrm>
          <a:off x="9192260" y="103945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215" name="フローチャート: 判断 214">
          <a:extLst>
            <a:ext uri="{FF2B5EF4-FFF2-40B4-BE49-F238E27FC236}">
              <a16:creationId xmlns:a16="http://schemas.microsoft.com/office/drawing/2014/main" id="{00000000-0008-0000-0F00-0000D7000000}"/>
            </a:ext>
          </a:extLst>
        </xdr:cNvPr>
        <xdr:cNvSpPr/>
      </xdr:nvSpPr>
      <xdr:spPr>
        <a:xfrm>
          <a:off x="8445500" y="1039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216" name="フローチャート: 判断 215">
          <a:extLst>
            <a:ext uri="{FF2B5EF4-FFF2-40B4-BE49-F238E27FC236}">
              <a16:creationId xmlns:a16="http://schemas.microsoft.com/office/drawing/2014/main" id="{00000000-0008-0000-0F00-0000D8000000}"/>
            </a:ext>
          </a:extLst>
        </xdr:cNvPr>
        <xdr:cNvSpPr/>
      </xdr:nvSpPr>
      <xdr:spPr>
        <a:xfrm>
          <a:off x="7670800" y="103471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217" name="フローチャート: 判断 216">
          <a:extLst>
            <a:ext uri="{FF2B5EF4-FFF2-40B4-BE49-F238E27FC236}">
              <a16:creationId xmlns:a16="http://schemas.microsoft.com/office/drawing/2014/main" id="{00000000-0008-0000-0F00-0000D9000000}"/>
            </a:ext>
          </a:extLst>
        </xdr:cNvPr>
        <xdr:cNvSpPr/>
      </xdr:nvSpPr>
      <xdr:spPr>
        <a:xfrm>
          <a:off x="6873240" y="1044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218" name="フローチャート: 判断 217">
          <a:extLst>
            <a:ext uri="{FF2B5EF4-FFF2-40B4-BE49-F238E27FC236}">
              <a16:creationId xmlns:a16="http://schemas.microsoft.com/office/drawing/2014/main" id="{00000000-0008-0000-0F00-0000DA000000}"/>
            </a:ext>
          </a:extLst>
        </xdr:cNvPr>
        <xdr:cNvSpPr/>
      </xdr:nvSpPr>
      <xdr:spPr>
        <a:xfrm>
          <a:off x="6098540" y="10478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20066</xdr:rowOff>
    </xdr:from>
    <xdr:to>
      <xdr:col>55</xdr:col>
      <xdr:colOff>50800</xdr:colOff>
      <xdr:row>59</xdr:row>
      <xdr:rowOff>121666</xdr:rowOff>
    </xdr:to>
    <xdr:sp macro="" textlink="">
      <xdr:nvSpPr>
        <xdr:cNvPr id="224" name="楕円 223">
          <a:extLst>
            <a:ext uri="{FF2B5EF4-FFF2-40B4-BE49-F238E27FC236}">
              <a16:creationId xmlns:a16="http://schemas.microsoft.com/office/drawing/2014/main" id="{00000000-0008-0000-0F00-0000E0000000}"/>
            </a:ext>
          </a:extLst>
        </xdr:cNvPr>
        <xdr:cNvSpPr/>
      </xdr:nvSpPr>
      <xdr:spPr>
        <a:xfrm>
          <a:off x="9192260" y="99108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42943</xdr:rowOff>
    </xdr:from>
    <xdr:ext cx="469744" cy="259045"/>
    <xdr:sp macro="" textlink="">
      <xdr:nvSpPr>
        <xdr:cNvPr id="225" name="【体育館・プール】&#10;一人当たり面積該当値テキスト">
          <a:extLst>
            <a:ext uri="{FF2B5EF4-FFF2-40B4-BE49-F238E27FC236}">
              <a16:creationId xmlns:a16="http://schemas.microsoft.com/office/drawing/2014/main" id="{00000000-0008-0000-0F00-0000E1000000}"/>
            </a:ext>
          </a:extLst>
        </xdr:cNvPr>
        <xdr:cNvSpPr txBox="1"/>
      </xdr:nvSpPr>
      <xdr:spPr>
        <a:xfrm>
          <a:off x="9258300" y="976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39268</xdr:rowOff>
    </xdr:from>
    <xdr:to>
      <xdr:col>50</xdr:col>
      <xdr:colOff>165100</xdr:colOff>
      <xdr:row>59</xdr:row>
      <xdr:rowOff>140868</xdr:rowOff>
    </xdr:to>
    <xdr:sp macro="" textlink="">
      <xdr:nvSpPr>
        <xdr:cNvPr id="226" name="楕円 225">
          <a:extLst>
            <a:ext uri="{FF2B5EF4-FFF2-40B4-BE49-F238E27FC236}">
              <a16:creationId xmlns:a16="http://schemas.microsoft.com/office/drawing/2014/main" id="{00000000-0008-0000-0F00-0000E2000000}"/>
            </a:ext>
          </a:extLst>
        </xdr:cNvPr>
        <xdr:cNvSpPr/>
      </xdr:nvSpPr>
      <xdr:spPr>
        <a:xfrm>
          <a:off x="8445500" y="99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70866</xdr:rowOff>
    </xdr:from>
    <xdr:to>
      <xdr:col>55</xdr:col>
      <xdr:colOff>0</xdr:colOff>
      <xdr:row>59</xdr:row>
      <xdr:rowOff>90068</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flipV="1">
          <a:off x="8496300" y="9961626"/>
          <a:ext cx="7239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49784</xdr:rowOff>
    </xdr:from>
    <xdr:to>
      <xdr:col>46</xdr:col>
      <xdr:colOff>38100</xdr:colOff>
      <xdr:row>59</xdr:row>
      <xdr:rowOff>151384</xdr:rowOff>
    </xdr:to>
    <xdr:sp macro="" textlink="">
      <xdr:nvSpPr>
        <xdr:cNvPr id="228" name="楕円 227">
          <a:extLst>
            <a:ext uri="{FF2B5EF4-FFF2-40B4-BE49-F238E27FC236}">
              <a16:creationId xmlns:a16="http://schemas.microsoft.com/office/drawing/2014/main" id="{00000000-0008-0000-0F00-0000E4000000}"/>
            </a:ext>
          </a:extLst>
        </xdr:cNvPr>
        <xdr:cNvSpPr/>
      </xdr:nvSpPr>
      <xdr:spPr>
        <a:xfrm>
          <a:off x="7670800" y="99405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90068</xdr:rowOff>
    </xdr:from>
    <xdr:to>
      <xdr:col>50</xdr:col>
      <xdr:colOff>114300</xdr:colOff>
      <xdr:row>59</xdr:row>
      <xdr:rowOff>100584</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flipV="1">
          <a:off x="7713980" y="9980828"/>
          <a:ext cx="78232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95876</xdr:rowOff>
    </xdr:from>
    <xdr:ext cx="469744" cy="259045"/>
    <xdr:sp macro="" textlink="">
      <xdr:nvSpPr>
        <xdr:cNvPr id="230" name="n_1aveValue【体育館・プール】&#10;一人当たり面積">
          <a:extLst>
            <a:ext uri="{FF2B5EF4-FFF2-40B4-BE49-F238E27FC236}">
              <a16:creationId xmlns:a16="http://schemas.microsoft.com/office/drawing/2014/main" id="{00000000-0008-0000-0F00-0000E6000000}"/>
            </a:ext>
          </a:extLst>
        </xdr:cNvPr>
        <xdr:cNvSpPr txBox="1"/>
      </xdr:nvSpPr>
      <xdr:spPr>
        <a:xfrm>
          <a:off x="8271587" y="1048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42384</xdr:rowOff>
    </xdr:from>
    <xdr:ext cx="469744" cy="259045"/>
    <xdr:sp macro="" textlink="">
      <xdr:nvSpPr>
        <xdr:cNvPr id="231" name="n_2aveValue【体育館・プール】&#10;一人当たり面積">
          <a:extLst>
            <a:ext uri="{FF2B5EF4-FFF2-40B4-BE49-F238E27FC236}">
              <a16:creationId xmlns:a16="http://schemas.microsoft.com/office/drawing/2014/main" id="{00000000-0008-0000-0F00-0000E7000000}"/>
            </a:ext>
          </a:extLst>
        </xdr:cNvPr>
        <xdr:cNvSpPr txBox="1"/>
      </xdr:nvSpPr>
      <xdr:spPr>
        <a:xfrm>
          <a:off x="7509587" y="104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232" name="n_3aveValue【体育館・プール】&#10;一人当たり面積">
          <a:extLst>
            <a:ext uri="{FF2B5EF4-FFF2-40B4-BE49-F238E27FC236}">
              <a16:creationId xmlns:a16="http://schemas.microsoft.com/office/drawing/2014/main" id="{00000000-0008-0000-0F00-0000E8000000}"/>
            </a:ext>
          </a:extLst>
        </xdr:cNvPr>
        <xdr:cNvSpPr txBox="1"/>
      </xdr:nvSpPr>
      <xdr:spPr>
        <a:xfrm>
          <a:off x="6712027" y="1022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233" name="n_4aveValue【体育館・プール】&#10;一人当たり面積">
          <a:extLst>
            <a:ext uri="{FF2B5EF4-FFF2-40B4-BE49-F238E27FC236}">
              <a16:creationId xmlns:a16="http://schemas.microsoft.com/office/drawing/2014/main" id="{00000000-0008-0000-0F00-0000E9000000}"/>
            </a:ext>
          </a:extLst>
        </xdr:cNvPr>
        <xdr:cNvSpPr txBox="1"/>
      </xdr:nvSpPr>
      <xdr:spPr>
        <a:xfrm>
          <a:off x="5937327" y="1025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157395</xdr:rowOff>
    </xdr:from>
    <xdr:ext cx="469744" cy="259045"/>
    <xdr:sp macro="" textlink="">
      <xdr:nvSpPr>
        <xdr:cNvPr id="234" name="n_1mainValue【体育館・プール】&#10;一人当たり面積">
          <a:extLst>
            <a:ext uri="{FF2B5EF4-FFF2-40B4-BE49-F238E27FC236}">
              <a16:creationId xmlns:a16="http://schemas.microsoft.com/office/drawing/2014/main" id="{00000000-0008-0000-0F00-0000EA000000}"/>
            </a:ext>
          </a:extLst>
        </xdr:cNvPr>
        <xdr:cNvSpPr txBox="1"/>
      </xdr:nvSpPr>
      <xdr:spPr>
        <a:xfrm>
          <a:off x="8271587" y="971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167911</xdr:rowOff>
    </xdr:from>
    <xdr:ext cx="469744" cy="259045"/>
    <xdr:sp macro="" textlink="">
      <xdr:nvSpPr>
        <xdr:cNvPr id="235" name="n_2mainValue【体育館・プール】&#10;一人当たり面積">
          <a:extLst>
            <a:ext uri="{FF2B5EF4-FFF2-40B4-BE49-F238E27FC236}">
              <a16:creationId xmlns:a16="http://schemas.microsoft.com/office/drawing/2014/main" id="{00000000-0008-0000-0F00-0000EB000000}"/>
            </a:ext>
          </a:extLst>
        </xdr:cNvPr>
        <xdr:cNvSpPr txBox="1"/>
      </xdr:nvSpPr>
      <xdr:spPr>
        <a:xfrm>
          <a:off x="7509587" y="97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福祉施設】&#10;有形固定資産減価償却率グラフ枠">
          <a:extLst>
            <a:ext uri="{FF2B5EF4-FFF2-40B4-BE49-F238E27FC236}">
              <a16:creationId xmlns:a16="http://schemas.microsoft.com/office/drawing/2014/main" id="{00000000-0008-0000-0F00-000004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31569</xdr:rowOff>
    </xdr:from>
    <xdr:to>
      <xdr:col>24</xdr:col>
      <xdr:colOff>62865</xdr:colOff>
      <xdr:row>86</xdr:row>
      <xdr:rowOff>168729</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flipV="1">
          <a:off x="4086225" y="13275129"/>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2" name="【福祉施設】&#10;有形固定資産減価償却率最小値テキスト">
          <a:extLst>
            <a:ext uri="{FF2B5EF4-FFF2-40B4-BE49-F238E27FC236}">
              <a16:creationId xmlns:a16="http://schemas.microsoft.com/office/drawing/2014/main" id="{00000000-0008-0000-0F00-00000601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149696</xdr:rowOff>
    </xdr:from>
    <xdr:ext cx="405111" cy="259045"/>
    <xdr:sp macro="" textlink="">
      <xdr:nvSpPr>
        <xdr:cNvPr id="264" name="【福祉施設】&#10;有形固定資産減価償却率最大値テキスト">
          <a:extLst>
            <a:ext uri="{FF2B5EF4-FFF2-40B4-BE49-F238E27FC236}">
              <a16:creationId xmlns:a16="http://schemas.microsoft.com/office/drawing/2014/main" id="{00000000-0008-0000-0F00-000008010000}"/>
            </a:ext>
          </a:extLst>
        </xdr:cNvPr>
        <xdr:cNvSpPr txBox="1"/>
      </xdr:nvSpPr>
      <xdr:spPr>
        <a:xfrm>
          <a:off x="4124960" y="13057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31569</xdr:rowOff>
    </xdr:from>
    <xdr:to>
      <xdr:col>24</xdr:col>
      <xdr:colOff>152400</xdr:colOff>
      <xdr:row>79</xdr:row>
      <xdr:rowOff>31569</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4020820" y="132751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27776</xdr:rowOff>
    </xdr:from>
    <xdr:ext cx="405111" cy="259045"/>
    <xdr:sp macro="" textlink="">
      <xdr:nvSpPr>
        <xdr:cNvPr id="266" name="【福祉施設】&#10;有形固定資産減価償却率平均値テキスト">
          <a:extLst>
            <a:ext uri="{FF2B5EF4-FFF2-40B4-BE49-F238E27FC236}">
              <a16:creationId xmlns:a16="http://schemas.microsoft.com/office/drawing/2014/main" id="{00000000-0008-0000-0F00-00000A010000}"/>
            </a:ext>
          </a:extLst>
        </xdr:cNvPr>
        <xdr:cNvSpPr txBox="1"/>
      </xdr:nvSpPr>
      <xdr:spPr>
        <a:xfrm>
          <a:off x="4124960" y="139418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49349</xdr:rowOff>
    </xdr:from>
    <xdr:to>
      <xdr:col>24</xdr:col>
      <xdr:colOff>114300</xdr:colOff>
      <xdr:row>83</xdr:row>
      <xdr:rowOff>150949</xdr:rowOff>
    </xdr:to>
    <xdr:sp macro="" textlink="">
      <xdr:nvSpPr>
        <xdr:cNvPr id="267" name="フローチャート: 判断 266">
          <a:extLst>
            <a:ext uri="{FF2B5EF4-FFF2-40B4-BE49-F238E27FC236}">
              <a16:creationId xmlns:a16="http://schemas.microsoft.com/office/drawing/2014/main" id="{00000000-0008-0000-0F00-00000B010000}"/>
            </a:ext>
          </a:extLst>
        </xdr:cNvPr>
        <xdr:cNvSpPr/>
      </xdr:nvSpPr>
      <xdr:spPr>
        <a:xfrm>
          <a:off x="4036060" y="1396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68" name="フローチャート: 判断 267">
          <a:extLst>
            <a:ext uri="{FF2B5EF4-FFF2-40B4-BE49-F238E27FC236}">
              <a16:creationId xmlns:a16="http://schemas.microsoft.com/office/drawing/2014/main" id="{00000000-0008-0000-0F00-00000C010000}"/>
            </a:ext>
          </a:extLst>
        </xdr:cNvPr>
        <xdr:cNvSpPr/>
      </xdr:nvSpPr>
      <xdr:spPr>
        <a:xfrm>
          <a:off x="3312160" y="139422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72208</xdr:rowOff>
    </xdr:from>
    <xdr:to>
      <xdr:col>15</xdr:col>
      <xdr:colOff>101600</xdr:colOff>
      <xdr:row>84</xdr:row>
      <xdr:rowOff>2358</xdr:rowOff>
    </xdr:to>
    <xdr:sp macro="" textlink="">
      <xdr:nvSpPr>
        <xdr:cNvPr id="269" name="フローチャート: 判断 268">
          <a:extLst>
            <a:ext uri="{FF2B5EF4-FFF2-40B4-BE49-F238E27FC236}">
              <a16:creationId xmlns:a16="http://schemas.microsoft.com/office/drawing/2014/main" id="{00000000-0008-0000-0F00-00000D010000}"/>
            </a:ext>
          </a:extLst>
        </xdr:cNvPr>
        <xdr:cNvSpPr/>
      </xdr:nvSpPr>
      <xdr:spPr>
        <a:xfrm>
          <a:off x="2514600" y="139863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132624</xdr:rowOff>
    </xdr:from>
    <xdr:to>
      <xdr:col>10</xdr:col>
      <xdr:colOff>165100</xdr:colOff>
      <xdr:row>83</xdr:row>
      <xdr:rowOff>62774</xdr:rowOff>
    </xdr:to>
    <xdr:sp macro="" textlink="">
      <xdr:nvSpPr>
        <xdr:cNvPr id="270" name="フローチャート: 判断 269">
          <a:extLst>
            <a:ext uri="{FF2B5EF4-FFF2-40B4-BE49-F238E27FC236}">
              <a16:creationId xmlns:a16="http://schemas.microsoft.com/office/drawing/2014/main" id="{00000000-0008-0000-0F00-00000E010000}"/>
            </a:ext>
          </a:extLst>
        </xdr:cNvPr>
        <xdr:cNvSpPr/>
      </xdr:nvSpPr>
      <xdr:spPr>
        <a:xfrm>
          <a:off x="1739900" y="13879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95069</xdr:rowOff>
    </xdr:from>
    <xdr:to>
      <xdr:col>6</xdr:col>
      <xdr:colOff>38100</xdr:colOff>
      <xdr:row>83</xdr:row>
      <xdr:rowOff>25219</xdr:rowOff>
    </xdr:to>
    <xdr:sp macro="" textlink="">
      <xdr:nvSpPr>
        <xdr:cNvPr id="271" name="フローチャート: 判断 270">
          <a:extLst>
            <a:ext uri="{FF2B5EF4-FFF2-40B4-BE49-F238E27FC236}">
              <a16:creationId xmlns:a16="http://schemas.microsoft.com/office/drawing/2014/main" id="{00000000-0008-0000-0F00-00000F010000}"/>
            </a:ext>
          </a:extLst>
        </xdr:cNvPr>
        <xdr:cNvSpPr/>
      </xdr:nvSpPr>
      <xdr:spPr>
        <a:xfrm>
          <a:off x="965200" y="138415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152219</xdr:rowOff>
    </xdr:from>
    <xdr:to>
      <xdr:col>24</xdr:col>
      <xdr:colOff>114300</xdr:colOff>
      <xdr:row>79</xdr:row>
      <xdr:rowOff>82369</xdr:rowOff>
    </xdr:to>
    <xdr:sp macro="" textlink="">
      <xdr:nvSpPr>
        <xdr:cNvPr id="277" name="楕円 276">
          <a:extLst>
            <a:ext uri="{FF2B5EF4-FFF2-40B4-BE49-F238E27FC236}">
              <a16:creationId xmlns:a16="http://schemas.microsoft.com/office/drawing/2014/main" id="{00000000-0008-0000-0F00-000015010000}"/>
            </a:ext>
          </a:extLst>
        </xdr:cNvPr>
        <xdr:cNvSpPr/>
      </xdr:nvSpPr>
      <xdr:spPr>
        <a:xfrm>
          <a:off x="4036060" y="132281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105246</xdr:rowOff>
    </xdr:from>
    <xdr:ext cx="405111" cy="259045"/>
    <xdr:sp macro="" textlink="">
      <xdr:nvSpPr>
        <xdr:cNvPr id="278" name="【福祉施設】&#10;有形固定資産減価償却率該当値テキスト">
          <a:extLst>
            <a:ext uri="{FF2B5EF4-FFF2-40B4-BE49-F238E27FC236}">
              <a16:creationId xmlns:a16="http://schemas.microsoft.com/office/drawing/2014/main" id="{00000000-0008-0000-0F00-000016010000}"/>
            </a:ext>
          </a:extLst>
        </xdr:cNvPr>
        <xdr:cNvSpPr txBox="1"/>
      </xdr:nvSpPr>
      <xdr:spPr>
        <a:xfrm>
          <a:off x="4124960" y="1318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78739</xdr:rowOff>
    </xdr:from>
    <xdr:to>
      <xdr:col>20</xdr:col>
      <xdr:colOff>38100</xdr:colOff>
      <xdr:row>79</xdr:row>
      <xdr:rowOff>8889</xdr:rowOff>
    </xdr:to>
    <xdr:sp macro="" textlink="">
      <xdr:nvSpPr>
        <xdr:cNvPr id="279" name="楕円 278">
          <a:extLst>
            <a:ext uri="{FF2B5EF4-FFF2-40B4-BE49-F238E27FC236}">
              <a16:creationId xmlns:a16="http://schemas.microsoft.com/office/drawing/2014/main" id="{00000000-0008-0000-0F00-000017010000}"/>
            </a:ext>
          </a:extLst>
        </xdr:cNvPr>
        <xdr:cNvSpPr/>
      </xdr:nvSpPr>
      <xdr:spPr>
        <a:xfrm>
          <a:off x="3312160" y="131546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129539</xdr:rowOff>
    </xdr:from>
    <xdr:to>
      <xdr:col>24</xdr:col>
      <xdr:colOff>63500</xdr:colOff>
      <xdr:row>79</xdr:row>
      <xdr:rowOff>31569</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3355340" y="13205459"/>
          <a:ext cx="731520" cy="6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150586</xdr:rowOff>
    </xdr:from>
    <xdr:to>
      <xdr:col>15</xdr:col>
      <xdr:colOff>101600</xdr:colOff>
      <xdr:row>78</xdr:row>
      <xdr:rowOff>80736</xdr:rowOff>
    </xdr:to>
    <xdr:sp macro="" textlink="">
      <xdr:nvSpPr>
        <xdr:cNvPr id="281" name="楕円 280">
          <a:extLst>
            <a:ext uri="{FF2B5EF4-FFF2-40B4-BE49-F238E27FC236}">
              <a16:creationId xmlns:a16="http://schemas.microsoft.com/office/drawing/2014/main" id="{00000000-0008-0000-0F00-000019010000}"/>
            </a:ext>
          </a:extLst>
        </xdr:cNvPr>
        <xdr:cNvSpPr/>
      </xdr:nvSpPr>
      <xdr:spPr>
        <a:xfrm>
          <a:off x="2514600" y="130588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29936</xdr:rowOff>
    </xdr:from>
    <xdr:to>
      <xdr:col>19</xdr:col>
      <xdr:colOff>177800</xdr:colOff>
      <xdr:row>78</xdr:row>
      <xdr:rowOff>129539</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2565400" y="13105856"/>
          <a:ext cx="789940" cy="9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120848</xdr:rowOff>
    </xdr:from>
    <xdr:ext cx="405111" cy="259045"/>
    <xdr:sp macro="" textlink="">
      <xdr:nvSpPr>
        <xdr:cNvPr id="283" name="n_1aveValue【福祉施設】&#10;有形固定資産減価償却率">
          <a:extLst>
            <a:ext uri="{FF2B5EF4-FFF2-40B4-BE49-F238E27FC236}">
              <a16:creationId xmlns:a16="http://schemas.microsoft.com/office/drawing/2014/main" id="{00000000-0008-0000-0F00-00001B010000}"/>
            </a:ext>
          </a:extLst>
        </xdr:cNvPr>
        <xdr:cNvSpPr txBox="1"/>
      </xdr:nvSpPr>
      <xdr:spPr>
        <a:xfrm>
          <a:off x="3170564" y="14034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164935</xdr:rowOff>
    </xdr:from>
    <xdr:ext cx="405111" cy="259045"/>
    <xdr:sp macro="" textlink="">
      <xdr:nvSpPr>
        <xdr:cNvPr id="284" name="n_2aveValue【福祉施設】&#10;有形固定資産減価償却率">
          <a:extLst>
            <a:ext uri="{FF2B5EF4-FFF2-40B4-BE49-F238E27FC236}">
              <a16:creationId xmlns:a16="http://schemas.microsoft.com/office/drawing/2014/main" id="{00000000-0008-0000-0F00-00001C010000}"/>
            </a:ext>
          </a:extLst>
        </xdr:cNvPr>
        <xdr:cNvSpPr txBox="1"/>
      </xdr:nvSpPr>
      <xdr:spPr>
        <a:xfrm>
          <a:off x="2385704" y="14079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79301</xdr:rowOff>
    </xdr:from>
    <xdr:ext cx="405111" cy="259045"/>
    <xdr:sp macro="" textlink="">
      <xdr:nvSpPr>
        <xdr:cNvPr id="285" name="n_3aveValue【福祉施設】&#10;有形固定資産減価償却率">
          <a:extLst>
            <a:ext uri="{FF2B5EF4-FFF2-40B4-BE49-F238E27FC236}">
              <a16:creationId xmlns:a16="http://schemas.microsoft.com/office/drawing/2014/main" id="{00000000-0008-0000-0F00-00001D010000}"/>
            </a:ext>
          </a:extLst>
        </xdr:cNvPr>
        <xdr:cNvSpPr txBox="1"/>
      </xdr:nvSpPr>
      <xdr:spPr>
        <a:xfrm>
          <a:off x="161100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41746</xdr:rowOff>
    </xdr:from>
    <xdr:ext cx="405111" cy="259045"/>
    <xdr:sp macro="" textlink="">
      <xdr:nvSpPr>
        <xdr:cNvPr id="286" name="n_4aveValue【福祉施設】&#10;有形固定資産減価償却率">
          <a:extLst>
            <a:ext uri="{FF2B5EF4-FFF2-40B4-BE49-F238E27FC236}">
              <a16:creationId xmlns:a16="http://schemas.microsoft.com/office/drawing/2014/main" id="{00000000-0008-0000-0F00-00001E010000}"/>
            </a:ext>
          </a:extLst>
        </xdr:cNvPr>
        <xdr:cNvSpPr txBox="1"/>
      </xdr:nvSpPr>
      <xdr:spPr>
        <a:xfrm>
          <a:off x="836304" y="1362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25416</xdr:rowOff>
    </xdr:from>
    <xdr:ext cx="405111" cy="259045"/>
    <xdr:sp macro="" textlink="">
      <xdr:nvSpPr>
        <xdr:cNvPr id="287" name="n_1mainValue【福祉施設】&#10;有形固定資産減価償却率">
          <a:extLst>
            <a:ext uri="{FF2B5EF4-FFF2-40B4-BE49-F238E27FC236}">
              <a16:creationId xmlns:a16="http://schemas.microsoft.com/office/drawing/2014/main" id="{00000000-0008-0000-0F00-00001F010000}"/>
            </a:ext>
          </a:extLst>
        </xdr:cNvPr>
        <xdr:cNvSpPr txBox="1"/>
      </xdr:nvSpPr>
      <xdr:spPr>
        <a:xfrm>
          <a:off x="3170564" y="12933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97263</xdr:rowOff>
    </xdr:from>
    <xdr:ext cx="340478" cy="259045"/>
    <xdr:sp macro="" textlink="">
      <xdr:nvSpPr>
        <xdr:cNvPr id="288" name="n_2mainValue【福祉施設】&#10;有形固定資産減価償却率">
          <a:extLst>
            <a:ext uri="{FF2B5EF4-FFF2-40B4-BE49-F238E27FC236}">
              <a16:creationId xmlns:a16="http://schemas.microsoft.com/office/drawing/2014/main" id="{00000000-0008-0000-0F00-000020010000}"/>
            </a:ext>
          </a:extLst>
        </xdr:cNvPr>
        <xdr:cNvSpPr txBox="1"/>
      </xdr:nvSpPr>
      <xdr:spPr>
        <a:xfrm>
          <a:off x="2418021" y="128379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1" name="【福祉施設】&#10;一人当たり面積グラフ枠">
          <a:extLst>
            <a:ext uri="{FF2B5EF4-FFF2-40B4-BE49-F238E27FC236}">
              <a16:creationId xmlns:a16="http://schemas.microsoft.com/office/drawing/2014/main" id="{00000000-0008-0000-0F00-000037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flipV="1">
          <a:off x="9219565" y="13343382"/>
          <a:ext cx="0" cy="11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13" name="【福祉施設】&#10;一人当たり面積最小値テキスト">
          <a:extLst>
            <a:ext uri="{FF2B5EF4-FFF2-40B4-BE49-F238E27FC236}">
              <a16:creationId xmlns:a16="http://schemas.microsoft.com/office/drawing/2014/main" id="{00000000-0008-0000-0F00-000039010000}"/>
            </a:ext>
          </a:extLst>
        </xdr:cNvPr>
        <xdr:cNvSpPr txBox="1"/>
      </xdr:nvSpPr>
      <xdr:spPr>
        <a:xfrm>
          <a:off x="9258300" y="1450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9154160" y="145039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315" name="【福祉施設】&#10;一人当たり面積最大値テキスト">
          <a:extLst>
            <a:ext uri="{FF2B5EF4-FFF2-40B4-BE49-F238E27FC236}">
              <a16:creationId xmlns:a16="http://schemas.microsoft.com/office/drawing/2014/main" id="{00000000-0008-0000-0F00-00003B010000}"/>
            </a:ext>
          </a:extLst>
        </xdr:cNvPr>
        <xdr:cNvSpPr txBox="1"/>
      </xdr:nvSpPr>
      <xdr:spPr>
        <a:xfrm>
          <a:off x="9258300" y="131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9154160" y="133433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13988</xdr:rowOff>
    </xdr:from>
    <xdr:ext cx="469744" cy="259045"/>
    <xdr:sp macro="" textlink="">
      <xdr:nvSpPr>
        <xdr:cNvPr id="317" name="【福祉施設】&#10;一人当たり面積平均値テキスト">
          <a:extLst>
            <a:ext uri="{FF2B5EF4-FFF2-40B4-BE49-F238E27FC236}">
              <a16:creationId xmlns:a16="http://schemas.microsoft.com/office/drawing/2014/main" id="{00000000-0008-0000-0F00-00003D010000}"/>
            </a:ext>
          </a:extLst>
        </xdr:cNvPr>
        <xdr:cNvSpPr txBox="1"/>
      </xdr:nvSpPr>
      <xdr:spPr>
        <a:xfrm>
          <a:off x="9258300" y="1409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318" name="フローチャート: 判断 317">
          <a:extLst>
            <a:ext uri="{FF2B5EF4-FFF2-40B4-BE49-F238E27FC236}">
              <a16:creationId xmlns:a16="http://schemas.microsoft.com/office/drawing/2014/main" id="{00000000-0008-0000-0F00-00003E010000}"/>
            </a:ext>
          </a:extLst>
        </xdr:cNvPr>
        <xdr:cNvSpPr/>
      </xdr:nvSpPr>
      <xdr:spPr>
        <a:xfrm>
          <a:off x="9192260" y="142443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19" name="フローチャート: 判断 318">
          <a:extLst>
            <a:ext uri="{FF2B5EF4-FFF2-40B4-BE49-F238E27FC236}">
              <a16:creationId xmlns:a16="http://schemas.microsoft.com/office/drawing/2014/main" id="{00000000-0008-0000-0F00-00003F010000}"/>
            </a:ext>
          </a:extLst>
        </xdr:cNvPr>
        <xdr:cNvSpPr/>
      </xdr:nvSpPr>
      <xdr:spPr>
        <a:xfrm>
          <a:off x="8445500" y="14248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320" name="フローチャート: 判断 319">
          <a:extLst>
            <a:ext uri="{FF2B5EF4-FFF2-40B4-BE49-F238E27FC236}">
              <a16:creationId xmlns:a16="http://schemas.microsoft.com/office/drawing/2014/main" id="{00000000-0008-0000-0F00-000040010000}"/>
            </a:ext>
          </a:extLst>
        </xdr:cNvPr>
        <xdr:cNvSpPr/>
      </xdr:nvSpPr>
      <xdr:spPr>
        <a:xfrm>
          <a:off x="7670800" y="131729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321" name="フローチャート: 判断 320">
          <a:extLst>
            <a:ext uri="{FF2B5EF4-FFF2-40B4-BE49-F238E27FC236}">
              <a16:creationId xmlns:a16="http://schemas.microsoft.com/office/drawing/2014/main" id="{00000000-0008-0000-0F00-000041010000}"/>
            </a:ext>
          </a:extLst>
        </xdr:cNvPr>
        <xdr:cNvSpPr/>
      </xdr:nvSpPr>
      <xdr:spPr>
        <a:xfrm>
          <a:off x="6873240" y="142245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322" name="フローチャート: 判断 321">
          <a:extLst>
            <a:ext uri="{FF2B5EF4-FFF2-40B4-BE49-F238E27FC236}">
              <a16:creationId xmlns:a16="http://schemas.microsoft.com/office/drawing/2014/main" id="{00000000-0008-0000-0F00-000042010000}"/>
            </a:ext>
          </a:extLst>
        </xdr:cNvPr>
        <xdr:cNvSpPr/>
      </xdr:nvSpPr>
      <xdr:spPr>
        <a:xfrm>
          <a:off x="609854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20828</xdr:rowOff>
    </xdr:from>
    <xdr:to>
      <xdr:col>55</xdr:col>
      <xdr:colOff>50800</xdr:colOff>
      <xdr:row>86</xdr:row>
      <xdr:rowOff>122428</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9192260" y="144378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107205</xdr:rowOff>
    </xdr:from>
    <xdr:ext cx="469744" cy="259045"/>
    <xdr:sp macro="" textlink="">
      <xdr:nvSpPr>
        <xdr:cNvPr id="329" name="【福祉施設】&#10;一人当たり面積該当値テキスト">
          <a:extLst>
            <a:ext uri="{FF2B5EF4-FFF2-40B4-BE49-F238E27FC236}">
              <a16:creationId xmlns:a16="http://schemas.microsoft.com/office/drawing/2014/main" id="{00000000-0008-0000-0F00-000049010000}"/>
            </a:ext>
          </a:extLst>
        </xdr:cNvPr>
        <xdr:cNvSpPr txBox="1"/>
      </xdr:nvSpPr>
      <xdr:spPr>
        <a:xfrm>
          <a:off x="9258300" y="1435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21589</xdr:rowOff>
    </xdr:from>
    <xdr:to>
      <xdr:col>50</xdr:col>
      <xdr:colOff>165100</xdr:colOff>
      <xdr:row>86</xdr:row>
      <xdr:rowOff>123189</xdr:rowOff>
    </xdr:to>
    <xdr:sp macro="" textlink="">
      <xdr:nvSpPr>
        <xdr:cNvPr id="330" name="楕円 329">
          <a:extLst>
            <a:ext uri="{FF2B5EF4-FFF2-40B4-BE49-F238E27FC236}">
              <a16:creationId xmlns:a16="http://schemas.microsoft.com/office/drawing/2014/main" id="{00000000-0008-0000-0F00-00004A010000}"/>
            </a:ext>
          </a:extLst>
        </xdr:cNvPr>
        <xdr:cNvSpPr/>
      </xdr:nvSpPr>
      <xdr:spPr>
        <a:xfrm>
          <a:off x="8445500" y="1443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71628</xdr:rowOff>
    </xdr:from>
    <xdr:to>
      <xdr:col>55</xdr:col>
      <xdr:colOff>0</xdr:colOff>
      <xdr:row>86</xdr:row>
      <xdr:rowOff>72389</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flipV="1">
          <a:off x="8496300" y="14488668"/>
          <a:ext cx="7239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152654</xdr:rowOff>
    </xdr:from>
    <xdr:to>
      <xdr:col>46</xdr:col>
      <xdr:colOff>38100</xdr:colOff>
      <xdr:row>86</xdr:row>
      <xdr:rowOff>82804</xdr:rowOff>
    </xdr:to>
    <xdr:sp macro="" textlink="">
      <xdr:nvSpPr>
        <xdr:cNvPr id="332" name="楕円 331">
          <a:extLst>
            <a:ext uri="{FF2B5EF4-FFF2-40B4-BE49-F238E27FC236}">
              <a16:creationId xmlns:a16="http://schemas.microsoft.com/office/drawing/2014/main" id="{00000000-0008-0000-0F00-00004C010000}"/>
            </a:ext>
          </a:extLst>
        </xdr:cNvPr>
        <xdr:cNvSpPr/>
      </xdr:nvSpPr>
      <xdr:spPr>
        <a:xfrm>
          <a:off x="7670800" y="144020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32004</xdr:rowOff>
    </xdr:from>
    <xdr:to>
      <xdr:col>50</xdr:col>
      <xdr:colOff>114300</xdr:colOff>
      <xdr:row>86</xdr:row>
      <xdr:rowOff>72389</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7713980" y="14449044"/>
          <a:ext cx="78232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334" name="n_1aveValue【福祉施設】&#10;一人当たり面積">
          <a:extLst>
            <a:ext uri="{FF2B5EF4-FFF2-40B4-BE49-F238E27FC236}">
              <a16:creationId xmlns:a16="http://schemas.microsoft.com/office/drawing/2014/main" id="{00000000-0008-0000-0F00-00004E010000}"/>
            </a:ext>
          </a:extLst>
        </xdr:cNvPr>
        <xdr:cNvSpPr txBox="1"/>
      </xdr:nvSpPr>
      <xdr:spPr>
        <a:xfrm>
          <a:off x="8271587" y="1402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335" name="n_2aveValue【福祉施設】&#10;一人当たり面積">
          <a:extLst>
            <a:ext uri="{FF2B5EF4-FFF2-40B4-BE49-F238E27FC236}">
              <a16:creationId xmlns:a16="http://schemas.microsoft.com/office/drawing/2014/main" id="{00000000-0008-0000-0F00-00004F010000}"/>
            </a:ext>
          </a:extLst>
        </xdr:cNvPr>
        <xdr:cNvSpPr txBox="1"/>
      </xdr:nvSpPr>
      <xdr:spPr>
        <a:xfrm>
          <a:off x="7509587" y="1295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336" name="n_3aveValue【福祉施設】&#10;一人当たり面積">
          <a:extLst>
            <a:ext uri="{FF2B5EF4-FFF2-40B4-BE49-F238E27FC236}">
              <a16:creationId xmlns:a16="http://schemas.microsoft.com/office/drawing/2014/main" id="{00000000-0008-0000-0F00-000050010000}"/>
            </a:ext>
          </a:extLst>
        </xdr:cNvPr>
        <xdr:cNvSpPr txBox="1"/>
      </xdr:nvSpPr>
      <xdr:spPr>
        <a:xfrm>
          <a:off x="6712027"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337" name="n_4aveValue【福祉施設】&#10;一人当たり面積">
          <a:extLst>
            <a:ext uri="{FF2B5EF4-FFF2-40B4-BE49-F238E27FC236}">
              <a16:creationId xmlns:a16="http://schemas.microsoft.com/office/drawing/2014/main" id="{00000000-0008-0000-0F00-000051010000}"/>
            </a:ext>
          </a:extLst>
        </xdr:cNvPr>
        <xdr:cNvSpPr txBox="1"/>
      </xdr:nvSpPr>
      <xdr:spPr>
        <a:xfrm>
          <a:off x="5937327" y="1408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114316</xdr:rowOff>
    </xdr:from>
    <xdr:ext cx="469744" cy="259045"/>
    <xdr:sp macro="" textlink="">
      <xdr:nvSpPr>
        <xdr:cNvPr id="338" name="n_1mainValue【福祉施設】&#10;一人当たり面積">
          <a:extLst>
            <a:ext uri="{FF2B5EF4-FFF2-40B4-BE49-F238E27FC236}">
              <a16:creationId xmlns:a16="http://schemas.microsoft.com/office/drawing/2014/main" id="{00000000-0008-0000-0F00-000052010000}"/>
            </a:ext>
          </a:extLst>
        </xdr:cNvPr>
        <xdr:cNvSpPr txBox="1"/>
      </xdr:nvSpPr>
      <xdr:spPr>
        <a:xfrm>
          <a:off x="8271587" y="1453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73931</xdr:rowOff>
    </xdr:from>
    <xdr:ext cx="469744" cy="259045"/>
    <xdr:sp macro="" textlink="">
      <xdr:nvSpPr>
        <xdr:cNvPr id="339" name="n_2mainValue【福祉施設】&#10;一人当たり面積">
          <a:extLst>
            <a:ext uri="{FF2B5EF4-FFF2-40B4-BE49-F238E27FC236}">
              <a16:creationId xmlns:a16="http://schemas.microsoft.com/office/drawing/2014/main" id="{00000000-0008-0000-0F00-000053010000}"/>
            </a:ext>
          </a:extLst>
        </xdr:cNvPr>
        <xdr:cNvSpPr txBox="1"/>
      </xdr:nvSpPr>
      <xdr:spPr>
        <a:xfrm>
          <a:off x="750958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3" name="【市民会館】&#10;有形固定資産減価償却率グラフ枠">
          <a:extLst>
            <a:ext uri="{FF2B5EF4-FFF2-40B4-BE49-F238E27FC236}">
              <a16:creationId xmlns:a16="http://schemas.microsoft.com/office/drawing/2014/main" id="{00000000-0008-0000-0F00-00006B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108</xdr:row>
      <xdr:rowOff>152400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4086225" y="1667256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65" name="【市民会館】&#10;有形固定資産減価償却率最小値テキスト">
          <a:extLst>
            <a:ext uri="{FF2B5EF4-FFF2-40B4-BE49-F238E27FC236}">
              <a16:creationId xmlns:a16="http://schemas.microsoft.com/office/drawing/2014/main" id="{00000000-0008-0000-0F00-00006D010000}"/>
            </a:ext>
          </a:extLst>
        </xdr:cNvPr>
        <xdr:cNvSpPr txBox="1"/>
      </xdr:nvSpPr>
      <xdr:spPr>
        <a:xfrm>
          <a:off x="412496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367" name="【市民会館】&#10;有形固定資産減価償却率最大値テキスト">
          <a:extLst>
            <a:ext uri="{FF2B5EF4-FFF2-40B4-BE49-F238E27FC236}">
              <a16:creationId xmlns:a16="http://schemas.microsoft.com/office/drawing/2014/main" id="{00000000-0008-0000-0F00-00006F010000}"/>
            </a:ext>
          </a:extLst>
        </xdr:cNvPr>
        <xdr:cNvSpPr txBox="1"/>
      </xdr:nvSpPr>
      <xdr:spPr>
        <a:xfrm>
          <a:off x="4124960" y="1645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4020820" y="16672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103522</xdr:rowOff>
    </xdr:from>
    <xdr:ext cx="405111" cy="259045"/>
    <xdr:sp macro="" textlink="">
      <xdr:nvSpPr>
        <xdr:cNvPr id="369" name="【市民会館】&#10;有形固定資産減価償却率平均値テキスト">
          <a:extLst>
            <a:ext uri="{FF2B5EF4-FFF2-40B4-BE49-F238E27FC236}">
              <a16:creationId xmlns:a16="http://schemas.microsoft.com/office/drawing/2014/main" id="{00000000-0008-0000-0F00-000071010000}"/>
            </a:ext>
          </a:extLst>
        </xdr:cNvPr>
        <xdr:cNvSpPr txBox="1"/>
      </xdr:nvSpPr>
      <xdr:spPr>
        <a:xfrm>
          <a:off x="4124960" y="17202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4036060" y="17347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3312160" y="173113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10161</xdr:rowOff>
    </xdr:from>
    <xdr:to>
      <xdr:col>15</xdr:col>
      <xdr:colOff>101600</xdr:colOff>
      <xdr:row>103</xdr:row>
      <xdr:rowOff>111761</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2514600" y="172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38736</xdr:rowOff>
    </xdr:from>
    <xdr:to>
      <xdr:col>10</xdr:col>
      <xdr:colOff>165100</xdr:colOff>
      <xdr:row>103</xdr:row>
      <xdr:rowOff>140336</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1739900" y="173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31114</xdr:rowOff>
    </xdr:from>
    <xdr:to>
      <xdr:col>6</xdr:col>
      <xdr:colOff>38100</xdr:colOff>
      <xdr:row>102</xdr:row>
      <xdr:rowOff>132714</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965200" y="171303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120650</xdr:rowOff>
    </xdr:from>
    <xdr:to>
      <xdr:col>24</xdr:col>
      <xdr:colOff>114300</xdr:colOff>
      <xdr:row>104</xdr:row>
      <xdr:rowOff>50800</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4036060" y="17387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99077</xdr:rowOff>
    </xdr:from>
    <xdr:ext cx="405111" cy="259045"/>
    <xdr:sp macro="" textlink="">
      <xdr:nvSpPr>
        <xdr:cNvPr id="381" name="【市民会館】&#10;有形固定資産減価償却率該当値テキスト">
          <a:extLst>
            <a:ext uri="{FF2B5EF4-FFF2-40B4-BE49-F238E27FC236}">
              <a16:creationId xmlns:a16="http://schemas.microsoft.com/office/drawing/2014/main" id="{00000000-0008-0000-0F00-00007D010000}"/>
            </a:ext>
          </a:extLst>
        </xdr:cNvPr>
        <xdr:cNvSpPr txBox="1"/>
      </xdr:nvSpPr>
      <xdr:spPr>
        <a:xfrm>
          <a:off x="4124960" y="1736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78739</xdr:rowOff>
    </xdr:from>
    <xdr:to>
      <xdr:col>20</xdr:col>
      <xdr:colOff>38100</xdr:colOff>
      <xdr:row>104</xdr:row>
      <xdr:rowOff>8889</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3312160" y="173456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129539</xdr:rowOff>
    </xdr:from>
    <xdr:to>
      <xdr:col>24</xdr:col>
      <xdr:colOff>63500</xdr:colOff>
      <xdr:row>104</xdr:row>
      <xdr:rowOff>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3355340" y="17396459"/>
          <a:ext cx="73152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67311</xdr:rowOff>
    </xdr:from>
    <xdr:to>
      <xdr:col>15</xdr:col>
      <xdr:colOff>101600</xdr:colOff>
      <xdr:row>103</xdr:row>
      <xdr:rowOff>168911</xdr:rowOff>
    </xdr:to>
    <xdr:sp macro="" textlink="">
      <xdr:nvSpPr>
        <xdr:cNvPr id="384" name="楕円 383">
          <a:extLst>
            <a:ext uri="{FF2B5EF4-FFF2-40B4-BE49-F238E27FC236}">
              <a16:creationId xmlns:a16="http://schemas.microsoft.com/office/drawing/2014/main" id="{00000000-0008-0000-0F00-000080010000}"/>
            </a:ext>
          </a:extLst>
        </xdr:cNvPr>
        <xdr:cNvSpPr/>
      </xdr:nvSpPr>
      <xdr:spPr>
        <a:xfrm>
          <a:off x="2514600" y="173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118111</xdr:rowOff>
    </xdr:from>
    <xdr:to>
      <xdr:col>19</xdr:col>
      <xdr:colOff>177800</xdr:colOff>
      <xdr:row>103</xdr:row>
      <xdr:rowOff>129539</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2565400" y="17385031"/>
          <a:ext cx="78994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386" name="n_1aveValue【市民会館】&#10;有形固定資産減価償却率">
          <a:extLst>
            <a:ext uri="{FF2B5EF4-FFF2-40B4-BE49-F238E27FC236}">
              <a16:creationId xmlns:a16="http://schemas.microsoft.com/office/drawing/2014/main" id="{00000000-0008-0000-0F00-000082010000}"/>
            </a:ext>
          </a:extLst>
        </xdr:cNvPr>
        <xdr:cNvSpPr txBox="1"/>
      </xdr:nvSpPr>
      <xdr:spPr>
        <a:xfrm>
          <a:off x="3170564" y="1709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128288</xdr:rowOff>
    </xdr:from>
    <xdr:ext cx="405111" cy="259045"/>
    <xdr:sp macro="" textlink="">
      <xdr:nvSpPr>
        <xdr:cNvPr id="387" name="n_2aveValue【市民会館】&#10;有形固定資産減価償却率">
          <a:extLst>
            <a:ext uri="{FF2B5EF4-FFF2-40B4-BE49-F238E27FC236}">
              <a16:creationId xmlns:a16="http://schemas.microsoft.com/office/drawing/2014/main" id="{00000000-0008-0000-0F00-000083010000}"/>
            </a:ext>
          </a:extLst>
        </xdr:cNvPr>
        <xdr:cNvSpPr txBox="1"/>
      </xdr:nvSpPr>
      <xdr:spPr>
        <a:xfrm>
          <a:off x="2385704" y="17059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156863</xdr:rowOff>
    </xdr:from>
    <xdr:ext cx="405111" cy="259045"/>
    <xdr:sp macro="" textlink="">
      <xdr:nvSpPr>
        <xdr:cNvPr id="388" name="n_3aveValue【市民会館】&#10;有形固定資産減価償却率">
          <a:extLst>
            <a:ext uri="{FF2B5EF4-FFF2-40B4-BE49-F238E27FC236}">
              <a16:creationId xmlns:a16="http://schemas.microsoft.com/office/drawing/2014/main" id="{00000000-0008-0000-0F00-000084010000}"/>
            </a:ext>
          </a:extLst>
        </xdr:cNvPr>
        <xdr:cNvSpPr txBox="1"/>
      </xdr:nvSpPr>
      <xdr:spPr>
        <a:xfrm>
          <a:off x="1611004" y="1708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149241</xdr:rowOff>
    </xdr:from>
    <xdr:ext cx="405111" cy="259045"/>
    <xdr:sp macro="" textlink="">
      <xdr:nvSpPr>
        <xdr:cNvPr id="389" name="n_4aveValue【市民会館】&#10;有形固定資産減価償却率">
          <a:extLst>
            <a:ext uri="{FF2B5EF4-FFF2-40B4-BE49-F238E27FC236}">
              <a16:creationId xmlns:a16="http://schemas.microsoft.com/office/drawing/2014/main" id="{00000000-0008-0000-0F00-000085010000}"/>
            </a:ext>
          </a:extLst>
        </xdr:cNvPr>
        <xdr:cNvSpPr txBox="1"/>
      </xdr:nvSpPr>
      <xdr:spPr>
        <a:xfrm>
          <a:off x="836304" y="1691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xdr:rowOff>
    </xdr:from>
    <xdr:ext cx="405111" cy="259045"/>
    <xdr:sp macro="" textlink="">
      <xdr:nvSpPr>
        <xdr:cNvPr id="390" name="n_1mainValue【市民会館】&#10;有形固定資産減価償却率">
          <a:extLst>
            <a:ext uri="{FF2B5EF4-FFF2-40B4-BE49-F238E27FC236}">
              <a16:creationId xmlns:a16="http://schemas.microsoft.com/office/drawing/2014/main" id="{00000000-0008-0000-0F00-000086010000}"/>
            </a:ext>
          </a:extLst>
        </xdr:cNvPr>
        <xdr:cNvSpPr txBox="1"/>
      </xdr:nvSpPr>
      <xdr:spPr>
        <a:xfrm>
          <a:off x="3170564" y="17434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160038</xdr:rowOff>
    </xdr:from>
    <xdr:ext cx="405111" cy="259045"/>
    <xdr:sp macro="" textlink="">
      <xdr:nvSpPr>
        <xdr:cNvPr id="391" name="n_2mainValue【市民会館】&#10;有形固定資産減価償却率">
          <a:extLst>
            <a:ext uri="{FF2B5EF4-FFF2-40B4-BE49-F238E27FC236}">
              <a16:creationId xmlns:a16="http://schemas.microsoft.com/office/drawing/2014/main" id="{00000000-0008-0000-0F00-000087010000}"/>
            </a:ext>
          </a:extLst>
        </xdr:cNvPr>
        <xdr:cNvSpPr txBox="1"/>
      </xdr:nvSpPr>
      <xdr:spPr>
        <a:xfrm>
          <a:off x="2385704" y="174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a:extLst>
            <a:ext uri="{FF2B5EF4-FFF2-40B4-BE49-F238E27FC236}">
              <a16:creationId xmlns:a16="http://schemas.microsoft.com/office/drawing/2014/main" id="{00000000-0008-0000-0F00-00009E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101346</xdr:rowOff>
    </xdr:from>
    <xdr:to>
      <xdr:col>54</xdr:col>
      <xdr:colOff>189865</xdr:colOff>
      <xdr:row>108</xdr:row>
      <xdr:rowOff>119635</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flipV="1">
          <a:off x="9219565" y="16865346"/>
          <a:ext cx="0" cy="1359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123462</xdr:rowOff>
    </xdr:from>
    <xdr:ext cx="469744" cy="259045"/>
    <xdr:sp macro="" textlink="">
      <xdr:nvSpPr>
        <xdr:cNvPr id="416" name="【市民会館】&#10;一人当たり面積最小値テキスト">
          <a:extLst>
            <a:ext uri="{FF2B5EF4-FFF2-40B4-BE49-F238E27FC236}">
              <a16:creationId xmlns:a16="http://schemas.microsoft.com/office/drawing/2014/main" id="{00000000-0008-0000-0F00-0000A0010000}"/>
            </a:ext>
          </a:extLst>
        </xdr:cNvPr>
        <xdr:cNvSpPr txBox="1"/>
      </xdr:nvSpPr>
      <xdr:spPr>
        <a:xfrm>
          <a:off x="9258300" y="182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119635</xdr:rowOff>
    </xdr:from>
    <xdr:to>
      <xdr:col>55</xdr:col>
      <xdr:colOff>88900</xdr:colOff>
      <xdr:row>108</xdr:row>
      <xdr:rowOff>119635</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9154160" y="18224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48023</xdr:rowOff>
    </xdr:from>
    <xdr:ext cx="469744" cy="259045"/>
    <xdr:sp macro="" textlink="">
      <xdr:nvSpPr>
        <xdr:cNvPr id="418" name="【市民会館】&#10;一人当たり面積最大値テキスト">
          <a:extLst>
            <a:ext uri="{FF2B5EF4-FFF2-40B4-BE49-F238E27FC236}">
              <a16:creationId xmlns:a16="http://schemas.microsoft.com/office/drawing/2014/main" id="{00000000-0008-0000-0F00-0000A2010000}"/>
            </a:ext>
          </a:extLst>
        </xdr:cNvPr>
        <xdr:cNvSpPr txBox="1"/>
      </xdr:nvSpPr>
      <xdr:spPr>
        <a:xfrm>
          <a:off x="9258300" y="1664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101346</xdr:rowOff>
    </xdr:from>
    <xdr:to>
      <xdr:col>55</xdr:col>
      <xdr:colOff>88900</xdr:colOff>
      <xdr:row>100</xdr:row>
      <xdr:rowOff>101346</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9154160" y="168653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1033</xdr:rowOff>
    </xdr:from>
    <xdr:ext cx="469744" cy="259045"/>
    <xdr:sp macro="" textlink="">
      <xdr:nvSpPr>
        <xdr:cNvPr id="420" name="【市民会館】&#10;一人当たり面積平均値テキスト">
          <a:extLst>
            <a:ext uri="{FF2B5EF4-FFF2-40B4-BE49-F238E27FC236}">
              <a16:creationId xmlns:a16="http://schemas.microsoft.com/office/drawing/2014/main" id="{00000000-0008-0000-0F00-0000A4010000}"/>
            </a:ext>
          </a:extLst>
        </xdr:cNvPr>
        <xdr:cNvSpPr txBox="1"/>
      </xdr:nvSpPr>
      <xdr:spPr>
        <a:xfrm>
          <a:off x="9258300" y="17770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149606</xdr:rowOff>
    </xdr:from>
    <xdr:to>
      <xdr:col>55</xdr:col>
      <xdr:colOff>50800</xdr:colOff>
      <xdr:row>107</xdr:row>
      <xdr:rowOff>79756</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9192260" y="179194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161037</xdr:rowOff>
    </xdr:from>
    <xdr:to>
      <xdr:col>50</xdr:col>
      <xdr:colOff>165100</xdr:colOff>
      <xdr:row>107</xdr:row>
      <xdr:rowOff>91187</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8445500" y="179308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109982</xdr:rowOff>
    </xdr:from>
    <xdr:to>
      <xdr:col>46</xdr:col>
      <xdr:colOff>38100</xdr:colOff>
      <xdr:row>107</xdr:row>
      <xdr:rowOff>40132</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7670800" y="178798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98552</xdr:rowOff>
    </xdr:from>
    <xdr:to>
      <xdr:col>41</xdr:col>
      <xdr:colOff>101600</xdr:colOff>
      <xdr:row>107</xdr:row>
      <xdr:rowOff>28702</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6873240" y="178683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148082</xdr:rowOff>
    </xdr:from>
    <xdr:to>
      <xdr:col>36</xdr:col>
      <xdr:colOff>165100</xdr:colOff>
      <xdr:row>107</xdr:row>
      <xdr:rowOff>78232</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6098540" y="179179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39115</xdr:rowOff>
    </xdr:from>
    <xdr:to>
      <xdr:col>55</xdr:col>
      <xdr:colOff>50800</xdr:colOff>
      <xdr:row>108</xdr:row>
      <xdr:rowOff>140715</xdr:rowOff>
    </xdr:to>
    <xdr:sp macro="" textlink="">
      <xdr:nvSpPr>
        <xdr:cNvPr id="431" name="楕円 430">
          <a:extLst>
            <a:ext uri="{FF2B5EF4-FFF2-40B4-BE49-F238E27FC236}">
              <a16:creationId xmlns:a16="http://schemas.microsoft.com/office/drawing/2014/main" id="{00000000-0008-0000-0F00-0000AF010000}"/>
            </a:ext>
          </a:extLst>
        </xdr:cNvPr>
        <xdr:cNvSpPr/>
      </xdr:nvSpPr>
      <xdr:spPr>
        <a:xfrm>
          <a:off x="9192260" y="181442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125492</xdr:rowOff>
    </xdr:from>
    <xdr:ext cx="469744" cy="259045"/>
    <xdr:sp macro="" textlink="">
      <xdr:nvSpPr>
        <xdr:cNvPr id="432" name="【市民会館】&#10;一人当たり面積該当値テキスト">
          <a:extLst>
            <a:ext uri="{FF2B5EF4-FFF2-40B4-BE49-F238E27FC236}">
              <a16:creationId xmlns:a16="http://schemas.microsoft.com/office/drawing/2014/main" id="{00000000-0008-0000-0F00-0000B0010000}"/>
            </a:ext>
          </a:extLst>
        </xdr:cNvPr>
        <xdr:cNvSpPr txBox="1"/>
      </xdr:nvSpPr>
      <xdr:spPr>
        <a:xfrm>
          <a:off x="9258300" y="1806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40639</xdr:rowOff>
    </xdr:from>
    <xdr:to>
      <xdr:col>50</xdr:col>
      <xdr:colOff>165100</xdr:colOff>
      <xdr:row>108</xdr:row>
      <xdr:rowOff>142239</xdr:rowOff>
    </xdr:to>
    <xdr:sp macro="" textlink="">
      <xdr:nvSpPr>
        <xdr:cNvPr id="433" name="楕円 432">
          <a:extLst>
            <a:ext uri="{FF2B5EF4-FFF2-40B4-BE49-F238E27FC236}">
              <a16:creationId xmlns:a16="http://schemas.microsoft.com/office/drawing/2014/main" id="{00000000-0008-0000-0F00-0000B1010000}"/>
            </a:ext>
          </a:extLst>
        </xdr:cNvPr>
        <xdr:cNvSpPr/>
      </xdr:nvSpPr>
      <xdr:spPr>
        <a:xfrm>
          <a:off x="8445500" y="181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89915</xdr:rowOff>
    </xdr:from>
    <xdr:to>
      <xdr:col>55</xdr:col>
      <xdr:colOff>0</xdr:colOff>
      <xdr:row>108</xdr:row>
      <xdr:rowOff>91439</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flipV="1">
          <a:off x="8496300" y="18195035"/>
          <a:ext cx="7239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41402</xdr:rowOff>
    </xdr:from>
    <xdr:to>
      <xdr:col>46</xdr:col>
      <xdr:colOff>38100</xdr:colOff>
      <xdr:row>108</xdr:row>
      <xdr:rowOff>143002</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7670800" y="181465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91439</xdr:rowOff>
    </xdr:from>
    <xdr:to>
      <xdr:col>50</xdr:col>
      <xdr:colOff>114300</xdr:colOff>
      <xdr:row>108</xdr:row>
      <xdr:rowOff>92202</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flipV="1">
          <a:off x="7713980" y="18196559"/>
          <a:ext cx="78232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107714</xdr:rowOff>
    </xdr:from>
    <xdr:ext cx="469744" cy="259045"/>
    <xdr:sp macro="" textlink="">
      <xdr:nvSpPr>
        <xdr:cNvPr id="437" name="n_1aveValue【市民会館】&#10;一人当たり面積">
          <a:extLst>
            <a:ext uri="{FF2B5EF4-FFF2-40B4-BE49-F238E27FC236}">
              <a16:creationId xmlns:a16="http://schemas.microsoft.com/office/drawing/2014/main" id="{00000000-0008-0000-0F00-0000B5010000}"/>
            </a:ext>
          </a:extLst>
        </xdr:cNvPr>
        <xdr:cNvSpPr txBox="1"/>
      </xdr:nvSpPr>
      <xdr:spPr>
        <a:xfrm>
          <a:off x="8271587" y="1770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56659</xdr:rowOff>
    </xdr:from>
    <xdr:ext cx="469744" cy="259045"/>
    <xdr:sp macro="" textlink="">
      <xdr:nvSpPr>
        <xdr:cNvPr id="438" name="n_2aveValue【市民会館】&#10;一人当たり面積">
          <a:extLst>
            <a:ext uri="{FF2B5EF4-FFF2-40B4-BE49-F238E27FC236}">
              <a16:creationId xmlns:a16="http://schemas.microsoft.com/office/drawing/2014/main" id="{00000000-0008-0000-0F00-0000B6010000}"/>
            </a:ext>
          </a:extLst>
        </xdr:cNvPr>
        <xdr:cNvSpPr txBox="1"/>
      </xdr:nvSpPr>
      <xdr:spPr>
        <a:xfrm>
          <a:off x="7509587" y="1765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45229</xdr:rowOff>
    </xdr:from>
    <xdr:ext cx="469744" cy="259045"/>
    <xdr:sp macro="" textlink="">
      <xdr:nvSpPr>
        <xdr:cNvPr id="439" name="n_3aveValue【市民会館】&#10;一人当たり面積">
          <a:extLst>
            <a:ext uri="{FF2B5EF4-FFF2-40B4-BE49-F238E27FC236}">
              <a16:creationId xmlns:a16="http://schemas.microsoft.com/office/drawing/2014/main" id="{00000000-0008-0000-0F00-0000B7010000}"/>
            </a:ext>
          </a:extLst>
        </xdr:cNvPr>
        <xdr:cNvSpPr txBox="1"/>
      </xdr:nvSpPr>
      <xdr:spPr>
        <a:xfrm>
          <a:off x="67120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94759</xdr:rowOff>
    </xdr:from>
    <xdr:ext cx="469744" cy="259045"/>
    <xdr:sp macro="" textlink="">
      <xdr:nvSpPr>
        <xdr:cNvPr id="440" name="n_4aveValue【市民会館】&#10;一人当たり面積">
          <a:extLst>
            <a:ext uri="{FF2B5EF4-FFF2-40B4-BE49-F238E27FC236}">
              <a16:creationId xmlns:a16="http://schemas.microsoft.com/office/drawing/2014/main" id="{00000000-0008-0000-0F00-0000B8010000}"/>
            </a:ext>
          </a:extLst>
        </xdr:cNvPr>
        <xdr:cNvSpPr txBox="1"/>
      </xdr:nvSpPr>
      <xdr:spPr>
        <a:xfrm>
          <a:off x="5937327" y="1769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133366</xdr:rowOff>
    </xdr:from>
    <xdr:ext cx="469744" cy="259045"/>
    <xdr:sp macro="" textlink="">
      <xdr:nvSpPr>
        <xdr:cNvPr id="441" name="n_1mainValue【市民会館】&#10;一人当たり面積">
          <a:extLst>
            <a:ext uri="{FF2B5EF4-FFF2-40B4-BE49-F238E27FC236}">
              <a16:creationId xmlns:a16="http://schemas.microsoft.com/office/drawing/2014/main" id="{00000000-0008-0000-0F00-0000B9010000}"/>
            </a:ext>
          </a:extLst>
        </xdr:cNvPr>
        <xdr:cNvSpPr txBox="1"/>
      </xdr:nvSpPr>
      <xdr:spPr>
        <a:xfrm>
          <a:off x="8271587" y="182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134129</xdr:rowOff>
    </xdr:from>
    <xdr:ext cx="469744" cy="259045"/>
    <xdr:sp macro="" textlink="">
      <xdr:nvSpPr>
        <xdr:cNvPr id="442" name="n_2mainValue【市民会館】&#10;一人当たり面積">
          <a:extLst>
            <a:ext uri="{FF2B5EF4-FFF2-40B4-BE49-F238E27FC236}">
              <a16:creationId xmlns:a16="http://schemas.microsoft.com/office/drawing/2014/main" id="{00000000-0008-0000-0F00-0000BA010000}"/>
            </a:ext>
          </a:extLst>
        </xdr:cNvPr>
        <xdr:cNvSpPr txBox="1"/>
      </xdr:nvSpPr>
      <xdr:spPr>
        <a:xfrm>
          <a:off x="7509587" y="1823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67" name="【一般廃棄物処理施設】&#10;有形固定資産減価償却率グラフ枠">
          <a:extLst>
            <a:ext uri="{FF2B5EF4-FFF2-40B4-BE49-F238E27FC236}">
              <a16:creationId xmlns:a16="http://schemas.microsoft.com/office/drawing/2014/main" id="{00000000-0008-0000-0F00-0000D3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flipV="1">
          <a:off x="14375764" y="5704114"/>
          <a:ext cx="0" cy="142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69" name="【一般廃棄物処理施設】&#10;有形固定資産減価償却率最小値テキスト">
          <a:extLst>
            <a:ext uri="{FF2B5EF4-FFF2-40B4-BE49-F238E27FC236}">
              <a16:creationId xmlns:a16="http://schemas.microsoft.com/office/drawing/2014/main" id="{00000000-0008-0000-0F00-0000D501000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471" name="【一般廃棄物処理施設】&#10;有形固定資産減価償却率最大値テキスト">
          <a:extLst>
            <a:ext uri="{FF2B5EF4-FFF2-40B4-BE49-F238E27FC236}">
              <a16:creationId xmlns:a16="http://schemas.microsoft.com/office/drawing/2014/main" id="{00000000-0008-0000-0F00-0000D7010000}"/>
            </a:ext>
          </a:extLst>
        </xdr:cNvPr>
        <xdr:cNvSpPr txBox="1"/>
      </xdr:nvSpPr>
      <xdr:spPr>
        <a:xfrm>
          <a:off x="14414500" y="5486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4287500" y="57041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97263</xdr:rowOff>
    </xdr:from>
    <xdr:ext cx="405111" cy="259045"/>
    <xdr:sp macro="" textlink="">
      <xdr:nvSpPr>
        <xdr:cNvPr id="473" name="【一般廃棄物処理施設】&#10;有形固定資産減価償却率平均値テキスト">
          <a:extLst>
            <a:ext uri="{FF2B5EF4-FFF2-40B4-BE49-F238E27FC236}">
              <a16:creationId xmlns:a16="http://schemas.microsoft.com/office/drawing/2014/main" id="{00000000-0008-0000-0F00-0000D9010000}"/>
            </a:ext>
          </a:extLst>
        </xdr:cNvPr>
        <xdr:cNvSpPr txBox="1"/>
      </xdr:nvSpPr>
      <xdr:spPr>
        <a:xfrm>
          <a:off x="14414500" y="6299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14325600" y="64447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13578840" y="6461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12804140" y="637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12029440" y="63744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11231880" y="65345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14325600" y="708260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485" name="【一般廃棄物処理施設】&#10;有形固定資産減価償却率該当値テキスト">
          <a:extLst>
            <a:ext uri="{FF2B5EF4-FFF2-40B4-BE49-F238E27FC236}">
              <a16:creationId xmlns:a16="http://schemas.microsoft.com/office/drawing/2014/main" id="{00000000-0008-0000-0F00-0000E5010000}"/>
            </a:ext>
          </a:extLst>
        </xdr:cNvPr>
        <xdr:cNvSpPr txBox="1"/>
      </xdr:nvSpPr>
      <xdr:spPr>
        <a:xfrm>
          <a:off x="14414500" y="700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13578840" y="70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3629640" y="7133408"/>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88" name="楕円 487">
          <a:extLst>
            <a:ext uri="{FF2B5EF4-FFF2-40B4-BE49-F238E27FC236}">
              <a16:creationId xmlns:a16="http://schemas.microsoft.com/office/drawing/2014/main" id="{00000000-0008-0000-0F00-0000E8010000}"/>
            </a:ext>
          </a:extLst>
        </xdr:cNvPr>
        <xdr:cNvSpPr/>
      </xdr:nvSpPr>
      <xdr:spPr>
        <a:xfrm>
          <a:off x="12804140" y="70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2854940" y="713340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37391</xdr:rowOff>
    </xdr:from>
    <xdr:ext cx="405111" cy="259045"/>
    <xdr:sp macro="" textlink="">
      <xdr:nvSpPr>
        <xdr:cNvPr id="490" name="n_1aveValue【一般廃棄物処理施設】&#10;有形固定資産減価償却率">
          <a:extLst>
            <a:ext uri="{FF2B5EF4-FFF2-40B4-BE49-F238E27FC236}">
              <a16:creationId xmlns:a16="http://schemas.microsoft.com/office/drawing/2014/main" id="{00000000-0008-0000-0F00-0000EA010000}"/>
            </a:ext>
          </a:extLst>
        </xdr:cNvPr>
        <xdr:cNvSpPr txBox="1"/>
      </xdr:nvSpPr>
      <xdr:spPr>
        <a:xfrm>
          <a:off x="13437244"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123933</xdr:rowOff>
    </xdr:from>
    <xdr:ext cx="405111" cy="259045"/>
    <xdr:sp macro="" textlink="">
      <xdr:nvSpPr>
        <xdr:cNvPr id="491" name="n_2aveValue【一般廃棄物処理施設】&#10;有形固定資産減価償却率">
          <a:extLst>
            <a:ext uri="{FF2B5EF4-FFF2-40B4-BE49-F238E27FC236}">
              <a16:creationId xmlns:a16="http://schemas.microsoft.com/office/drawing/2014/main" id="{00000000-0008-0000-0F00-0000EB010000}"/>
            </a:ext>
          </a:extLst>
        </xdr:cNvPr>
        <xdr:cNvSpPr txBox="1"/>
      </xdr:nvSpPr>
      <xdr:spPr>
        <a:xfrm>
          <a:off x="126752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492" name="n_3aveValue【一般廃棄物処理施設】&#10;有形固定資産減価償却率">
          <a:extLst>
            <a:ext uri="{FF2B5EF4-FFF2-40B4-BE49-F238E27FC236}">
              <a16:creationId xmlns:a16="http://schemas.microsoft.com/office/drawing/2014/main" id="{00000000-0008-0000-0F00-0000EC010000}"/>
            </a:ext>
          </a:extLst>
        </xdr:cNvPr>
        <xdr:cNvSpPr txBox="1"/>
      </xdr:nvSpPr>
      <xdr:spPr>
        <a:xfrm>
          <a:off x="119005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493" name="n_4aveValue【一般廃棄物処理施設】&#10;有形固定資産減価償却率">
          <a:extLst>
            <a:ext uri="{FF2B5EF4-FFF2-40B4-BE49-F238E27FC236}">
              <a16:creationId xmlns:a16="http://schemas.microsoft.com/office/drawing/2014/main" id="{00000000-0008-0000-0F00-0000ED010000}"/>
            </a:ext>
          </a:extLst>
        </xdr:cNvPr>
        <xdr:cNvSpPr txBox="1"/>
      </xdr:nvSpPr>
      <xdr:spPr>
        <a:xfrm>
          <a:off x="11102984" y="631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94" name="n_1mainValue【一般廃棄物処理施設】&#10;有形固定資産減価償却率">
          <a:extLst>
            <a:ext uri="{FF2B5EF4-FFF2-40B4-BE49-F238E27FC236}">
              <a16:creationId xmlns:a16="http://schemas.microsoft.com/office/drawing/2014/main" id="{00000000-0008-0000-0F00-0000EE010000}"/>
            </a:ext>
          </a:extLst>
        </xdr:cNvPr>
        <xdr:cNvSpPr txBox="1"/>
      </xdr:nvSpPr>
      <xdr:spPr>
        <a:xfrm>
          <a:off x="13412547" y="717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95" name="n_2mainValue【一般廃棄物処理施設】&#10;有形固定資産減価償却率">
          <a:extLst>
            <a:ext uri="{FF2B5EF4-FFF2-40B4-BE49-F238E27FC236}">
              <a16:creationId xmlns:a16="http://schemas.microsoft.com/office/drawing/2014/main" id="{00000000-0008-0000-0F00-0000EF010000}"/>
            </a:ext>
          </a:extLst>
        </xdr:cNvPr>
        <xdr:cNvSpPr txBox="1"/>
      </xdr:nvSpPr>
      <xdr:spPr>
        <a:xfrm>
          <a:off x="12642927" y="717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6" name="【一般廃棄物処理施設】&#10;一人当たり有形固定資産（償却資産）額グラフ枠">
          <a:extLst>
            <a:ext uri="{FF2B5EF4-FFF2-40B4-BE49-F238E27FC236}">
              <a16:creationId xmlns:a16="http://schemas.microsoft.com/office/drawing/2014/main" id="{00000000-0008-0000-0F00-000004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flipV="1">
          <a:off x="19509104" y="5613756"/>
          <a:ext cx="0" cy="1392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518" name="【一般廃棄物処理施設】&#10;一人当たり有形固定資産（償却資産）額最小値テキスト">
          <a:extLst>
            <a:ext uri="{FF2B5EF4-FFF2-40B4-BE49-F238E27FC236}">
              <a16:creationId xmlns:a16="http://schemas.microsoft.com/office/drawing/2014/main" id="{00000000-0008-0000-0F00-000006020000}"/>
            </a:ext>
          </a:extLst>
        </xdr:cNvPr>
        <xdr:cNvSpPr txBox="1"/>
      </xdr:nvSpPr>
      <xdr:spPr>
        <a:xfrm>
          <a:off x="19547840" y="7010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9443700" y="70063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520" name="【一般廃棄物処理施設】&#10;一人当たり有形固定資産（償却資産）額最大値テキスト">
          <a:extLst>
            <a:ext uri="{FF2B5EF4-FFF2-40B4-BE49-F238E27FC236}">
              <a16:creationId xmlns:a16="http://schemas.microsoft.com/office/drawing/2014/main" id="{00000000-0008-0000-0F00-000008020000}"/>
            </a:ext>
          </a:extLst>
        </xdr:cNvPr>
        <xdr:cNvSpPr txBox="1"/>
      </xdr:nvSpPr>
      <xdr:spPr>
        <a:xfrm>
          <a:off x="19547840" y="539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9443700" y="5613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9824</xdr:rowOff>
    </xdr:from>
    <xdr:ext cx="599010" cy="259045"/>
    <xdr:sp macro="" textlink="">
      <xdr:nvSpPr>
        <xdr:cNvPr id="522" name="【一般廃棄物処理施設】&#10;一人当たり有形固定資産（償却資産）額平均値テキスト">
          <a:extLst>
            <a:ext uri="{FF2B5EF4-FFF2-40B4-BE49-F238E27FC236}">
              <a16:creationId xmlns:a16="http://schemas.microsoft.com/office/drawing/2014/main" id="{00000000-0008-0000-0F00-00000A020000}"/>
            </a:ext>
          </a:extLst>
        </xdr:cNvPr>
        <xdr:cNvSpPr txBox="1"/>
      </xdr:nvSpPr>
      <xdr:spPr>
        <a:xfrm>
          <a:off x="19547840" y="6547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9458940" y="66963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8735040" y="6674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7937480" y="66540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7162780" y="6700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6388080" y="67250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81370</xdr:rowOff>
    </xdr:from>
    <xdr:to>
      <xdr:col>116</xdr:col>
      <xdr:colOff>114300</xdr:colOff>
      <xdr:row>42</xdr:row>
      <xdr:rowOff>11520</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9458940" y="6954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167747</xdr:rowOff>
    </xdr:from>
    <xdr:ext cx="378565" cy="259045"/>
    <xdr:sp macro="" textlink="">
      <xdr:nvSpPr>
        <xdr:cNvPr id="534" name="【一般廃棄物処理施設】&#10;一人当たり有形固定資産（償却資産）額該当値テキスト">
          <a:extLst>
            <a:ext uri="{FF2B5EF4-FFF2-40B4-BE49-F238E27FC236}">
              <a16:creationId xmlns:a16="http://schemas.microsoft.com/office/drawing/2014/main" id="{00000000-0008-0000-0F00-000016020000}"/>
            </a:ext>
          </a:extLst>
        </xdr:cNvPr>
        <xdr:cNvSpPr txBox="1"/>
      </xdr:nvSpPr>
      <xdr:spPr>
        <a:xfrm>
          <a:off x="19547840" y="6873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81400</xdr:rowOff>
    </xdr:from>
    <xdr:to>
      <xdr:col>112</xdr:col>
      <xdr:colOff>38100</xdr:colOff>
      <xdr:row>42</xdr:row>
      <xdr:rowOff>11550</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8735040" y="69546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132170</xdr:rowOff>
    </xdr:from>
    <xdr:to>
      <xdr:col>116</xdr:col>
      <xdr:colOff>63500</xdr:colOff>
      <xdr:row>41</xdr:row>
      <xdr:rowOff>132200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flipV="1">
          <a:off x="18778220" y="7005410"/>
          <a:ext cx="73152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81416</xdr:rowOff>
    </xdr:from>
    <xdr:to>
      <xdr:col>107</xdr:col>
      <xdr:colOff>101600</xdr:colOff>
      <xdr:row>42</xdr:row>
      <xdr:rowOff>11566</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7937480" y="69546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132200</xdr:rowOff>
    </xdr:from>
    <xdr:to>
      <xdr:col>111</xdr:col>
      <xdr:colOff>177800</xdr:colOff>
      <xdr:row>41</xdr:row>
      <xdr:rowOff>132216</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flipV="1">
          <a:off x="17988280" y="7005440"/>
          <a:ext cx="78994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82747</xdr:rowOff>
    </xdr:from>
    <xdr:ext cx="599010" cy="259045"/>
    <xdr:sp macro="" textlink="">
      <xdr:nvSpPr>
        <xdr:cNvPr id="539" name="n_1aveValue【一般廃棄物処理施設】&#10;一人当たり有形固定資産（償却資産）額">
          <a:extLst>
            <a:ext uri="{FF2B5EF4-FFF2-40B4-BE49-F238E27FC236}">
              <a16:creationId xmlns:a16="http://schemas.microsoft.com/office/drawing/2014/main" id="{00000000-0008-0000-0F00-00001B020000}"/>
            </a:ext>
          </a:extLst>
        </xdr:cNvPr>
        <xdr:cNvSpPr txBox="1"/>
      </xdr:nvSpPr>
      <xdr:spPr>
        <a:xfrm>
          <a:off x="18496495" y="6453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62809</xdr:rowOff>
    </xdr:from>
    <xdr:ext cx="599010" cy="259045"/>
    <xdr:sp macro="" textlink="">
      <xdr:nvSpPr>
        <xdr:cNvPr id="540" name="n_2aveValue【一般廃棄物処理施設】&#10;一人当たり有形固定資産（償却資産）額">
          <a:extLst>
            <a:ext uri="{FF2B5EF4-FFF2-40B4-BE49-F238E27FC236}">
              <a16:creationId xmlns:a16="http://schemas.microsoft.com/office/drawing/2014/main" id="{00000000-0008-0000-0F00-00001C020000}"/>
            </a:ext>
          </a:extLst>
        </xdr:cNvPr>
        <xdr:cNvSpPr txBox="1"/>
      </xdr:nvSpPr>
      <xdr:spPr>
        <a:xfrm>
          <a:off x="17734495" y="643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109509</xdr:rowOff>
    </xdr:from>
    <xdr:ext cx="599010" cy="259045"/>
    <xdr:sp macro="" textlink="">
      <xdr:nvSpPr>
        <xdr:cNvPr id="541" name="n_3aveValue【一般廃棄物処理施設】&#10;一人当たり有形固定資産（償却資産）額">
          <a:extLst>
            <a:ext uri="{FF2B5EF4-FFF2-40B4-BE49-F238E27FC236}">
              <a16:creationId xmlns:a16="http://schemas.microsoft.com/office/drawing/2014/main" id="{00000000-0008-0000-0F00-00001D020000}"/>
            </a:ext>
          </a:extLst>
        </xdr:cNvPr>
        <xdr:cNvSpPr txBox="1"/>
      </xdr:nvSpPr>
      <xdr:spPr>
        <a:xfrm>
          <a:off x="16936935" y="647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542" name="n_4aveValue【一般廃棄物処理施設】&#10;一人当たり有形固定資産（償却資産）額">
          <a:extLst>
            <a:ext uri="{FF2B5EF4-FFF2-40B4-BE49-F238E27FC236}">
              <a16:creationId xmlns:a16="http://schemas.microsoft.com/office/drawing/2014/main" id="{00000000-0008-0000-0F00-00001E020000}"/>
            </a:ext>
          </a:extLst>
        </xdr:cNvPr>
        <xdr:cNvSpPr txBox="1"/>
      </xdr:nvSpPr>
      <xdr:spPr>
        <a:xfrm>
          <a:off x="16162235" y="650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2677</xdr:rowOff>
    </xdr:from>
    <xdr:ext cx="378565" cy="259045"/>
    <xdr:sp macro="" textlink="">
      <xdr:nvSpPr>
        <xdr:cNvPr id="543" name="n_1mainValue【一般廃棄物処理施設】&#10;一人当たり有形固定資産（償却資産）額">
          <a:extLst>
            <a:ext uri="{FF2B5EF4-FFF2-40B4-BE49-F238E27FC236}">
              <a16:creationId xmlns:a16="http://schemas.microsoft.com/office/drawing/2014/main" id="{00000000-0008-0000-0F00-00001F020000}"/>
            </a:ext>
          </a:extLst>
        </xdr:cNvPr>
        <xdr:cNvSpPr txBox="1"/>
      </xdr:nvSpPr>
      <xdr:spPr>
        <a:xfrm>
          <a:off x="18606717" y="7043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2693</xdr:rowOff>
    </xdr:from>
    <xdr:ext cx="378565" cy="259045"/>
    <xdr:sp macro="" textlink="">
      <xdr:nvSpPr>
        <xdr:cNvPr id="544" name="n_2mainValue【一般廃棄物処理施設】&#10;一人当たり有形固定資産（償却資産）額">
          <a:extLst>
            <a:ext uri="{FF2B5EF4-FFF2-40B4-BE49-F238E27FC236}">
              <a16:creationId xmlns:a16="http://schemas.microsoft.com/office/drawing/2014/main" id="{00000000-0008-0000-0F00-000020020000}"/>
            </a:ext>
          </a:extLst>
        </xdr:cNvPr>
        <xdr:cNvSpPr txBox="1"/>
      </xdr:nvSpPr>
      <xdr:spPr>
        <a:xfrm>
          <a:off x="17821857" y="7043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9" name="【保健センター・保健所】&#10;有形固定資産減価償却率グラフ枠">
          <a:extLst>
            <a:ext uri="{FF2B5EF4-FFF2-40B4-BE49-F238E27FC236}">
              <a16:creationId xmlns:a16="http://schemas.microsoft.com/office/drawing/2014/main" id="{00000000-0008-0000-0F00-000039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63</xdr:row>
      <xdr:rowOff>101237</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flipV="1">
          <a:off x="14375764" y="9349196"/>
          <a:ext cx="0" cy="1313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105064</xdr:rowOff>
    </xdr:from>
    <xdr:ext cx="405111" cy="259045"/>
    <xdr:sp macro="" textlink="">
      <xdr:nvSpPr>
        <xdr:cNvPr id="571" name="【保健センター・保健所】&#10;有形固定資産減価償却率最小値テキスト">
          <a:extLst>
            <a:ext uri="{FF2B5EF4-FFF2-40B4-BE49-F238E27FC236}">
              <a16:creationId xmlns:a16="http://schemas.microsoft.com/office/drawing/2014/main" id="{00000000-0008-0000-0F00-00003B020000}"/>
            </a:ext>
          </a:extLst>
        </xdr:cNvPr>
        <xdr:cNvSpPr txBox="1"/>
      </xdr:nvSpPr>
      <xdr:spPr>
        <a:xfrm>
          <a:off x="14414500" y="10666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101237</xdr:rowOff>
    </xdr:from>
    <xdr:to>
      <xdr:col>86</xdr:col>
      <xdr:colOff>25400</xdr:colOff>
      <xdr:row>63</xdr:row>
      <xdr:rowOff>101237</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4287500" y="106625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340478" cy="259045"/>
    <xdr:sp macro="" textlink="">
      <xdr:nvSpPr>
        <xdr:cNvPr id="573" name="【保健センター・保健所】&#10;有形固定資産減価償却率最大値テキスト">
          <a:extLst>
            <a:ext uri="{FF2B5EF4-FFF2-40B4-BE49-F238E27FC236}">
              <a16:creationId xmlns:a16="http://schemas.microsoft.com/office/drawing/2014/main" id="{00000000-0008-0000-0F00-00003D020000}"/>
            </a:ext>
          </a:extLst>
        </xdr:cNvPr>
        <xdr:cNvSpPr txBox="1"/>
      </xdr:nvSpPr>
      <xdr:spPr>
        <a:xfrm>
          <a:off x="14414500" y="91282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4287500" y="93491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88010</xdr:rowOff>
    </xdr:from>
    <xdr:ext cx="405111" cy="259045"/>
    <xdr:sp macro="" textlink="">
      <xdr:nvSpPr>
        <xdr:cNvPr id="575" name="【保健センター・保健所】&#10;有形固定資産減価償却率平均値テキスト">
          <a:extLst>
            <a:ext uri="{FF2B5EF4-FFF2-40B4-BE49-F238E27FC236}">
              <a16:creationId xmlns:a16="http://schemas.microsoft.com/office/drawing/2014/main" id="{00000000-0008-0000-0F00-00003F020000}"/>
            </a:ext>
          </a:extLst>
        </xdr:cNvPr>
        <xdr:cNvSpPr txBox="1"/>
      </xdr:nvSpPr>
      <xdr:spPr>
        <a:xfrm>
          <a:off x="14414500" y="9811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4325600" y="995589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13578840" y="993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12804140" y="98682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42273</xdr:rowOff>
    </xdr:from>
    <xdr:to>
      <xdr:col>72</xdr:col>
      <xdr:colOff>38100</xdr:colOff>
      <xdr:row>59</xdr:row>
      <xdr:rowOff>143873</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2029440" y="99330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1231880" y="98649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68399</xdr:rowOff>
    </xdr:from>
    <xdr:to>
      <xdr:col>85</xdr:col>
      <xdr:colOff>177800</xdr:colOff>
      <xdr:row>59</xdr:row>
      <xdr:rowOff>169999</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14325600" y="995915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46826</xdr:rowOff>
    </xdr:from>
    <xdr:ext cx="405111" cy="259045"/>
    <xdr:sp macro="" textlink="">
      <xdr:nvSpPr>
        <xdr:cNvPr id="587" name="【保健センター・保健所】&#10;有形固定資産減価償却率該当値テキスト">
          <a:extLst>
            <a:ext uri="{FF2B5EF4-FFF2-40B4-BE49-F238E27FC236}">
              <a16:creationId xmlns:a16="http://schemas.microsoft.com/office/drawing/2014/main" id="{00000000-0008-0000-0F00-00004B020000}"/>
            </a:ext>
          </a:extLst>
        </xdr:cNvPr>
        <xdr:cNvSpPr txBox="1"/>
      </xdr:nvSpPr>
      <xdr:spPr>
        <a:xfrm>
          <a:off x="14414500" y="9937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32476</xdr:rowOff>
    </xdr:from>
    <xdr:to>
      <xdr:col>81</xdr:col>
      <xdr:colOff>101600</xdr:colOff>
      <xdr:row>59</xdr:row>
      <xdr:rowOff>134076</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13578840" y="992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83276</xdr:rowOff>
    </xdr:from>
    <xdr:to>
      <xdr:col>85</xdr:col>
      <xdr:colOff>127000</xdr:colOff>
      <xdr:row>59</xdr:row>
      <xdr:rowOff>119199</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3629640" y="9974036"/>
          <a:ext cx="7467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166370</xdr:rowOff>
    </xdr:from>
    <xdr:to>
      <xdr:col>76</xdr:col>
      <xdr:colOff>165100</xdr:colOff>
      <xdr:row>59</xdr:row>
      <xdr:rowOff>96520</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2804140" y="9889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45720</xdr:rowOff>
    </xdr:from>
    <xdr:to>
      <xdr:col>81</xdr:col>
      <xdr:colOff>50800</xdr:colOff>
      <xdr:row>59</xdr:row>
      <xdr:rowOff>83276</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2854940" y="9936480"/>
          <a:ext cx="7747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138265</xdr:rowOff>
    </xdr:from>
    <xdr:ext cx="405111" cy="259045"/>
    <xdr:sp macro="" textlink="">
      <xdr:nvSpPr>
        <xdr:cNvPr id="592" name="n_1aveValue【保健センター・保健所】&#10;有形固定資産減価償却率">
          <a:extLst>
            <a:ext uri="{FF2B5EF4-FFF2-40B4-BE49-F238E27FC236}">
              <a16:creationId xmlns:a16="http://schemas.microsoft.com/office/drawing/2014/main" id="{00000000-0008-0000-0F00-000050020000}"/>
            </a:ext>
          </a:extLst>
        </xdr:cNvPr>
        <xdr:cNvSpPr txBox="1"/>
      </xdr:nvSpPr>
      <xdr:spPr>
        <a:xfrm>
          <a:off x="13437244" y="10029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593" name="n_2aveValue【保健センター・保健所】&#10;有形固定資産減価償却率">
          <a:extLst>
            <a:ext uri="{FF2B5EF4-FFF2-40B4-BE49-F238E27FC236}">
              <a16:creationId xmlns:a16="http://schemas.microsoft.com/office/drawing/2014/main" id="{00000000-0008-0000-0F00-000051020000}"/>
            </a:ext>
          </a:extLst>
        </xdr:cNvPr>
        <xdr:cNvSpPr txBox="1"/>
      </xdr:nvSpPr>
      <xdr:spPr>
        <a:xfrm>
          <a:off x="12675244" y="964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160400</xdr:rowOff>
    </xdr:from>
    <xdr:ext cx="405111" cy="259045"/>
    <xdr:sp macro="" textlink="">
      <xdr:nvSpPr>
        <xdr:cNvPr id="594" name="n_3aveValue【保健センター・保健所】&#10;有形固定資産減価償却率">
          <a:extLst>
            <a:ext uri="{FF2B5EF4-FFF2-40B4-BE49-F238E27FC236}">
              <a16:creationId xmlns:a16="http://schemas.microsoft.com/office/drawing/2014/main" id="{00000000-0008-0000-0F00-000052020000}"/>
            </a:ext>
          </a:extLst>
        </xdr:cNvPr>
        <xdr:cNvSpPr txBox="1"/>
      </xdr:nvSpPr>
      <xdr:spPr>
        <a:xfrm>
          <a:off x="11900544" y="971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88554</xdr:rowOff>
    </xdr:from>
    <xdr:ext cx="405111" cy="259045"/>
    <xdr:sp macro="" textlink="">
      <xdr:nvSpPr>
        <xdr:cNvPr id="595" name="n_4aveValue【保健センター・保健所】&#10;有形固定資産減価償却率">
          <a:extLst>
            <a:ext uri="{FF2B5EF4-FFF2-40B4-BE49-F238E27FC236}">
              <a16:creationId xmlns:a16="http://schemas.microsoft.com/office/drawing/2014/main" id="{00000000-0008-0000-0F00-000053020000}"/>
            </a:ext>
          </a:extLst>
        </xdr:cNvPr>
        <xdr:cNvSpPr txBox="1"/>
      </xdr:nvSpPr>
      <xdr:spPr>
        <a:xfrm>
          <a:off x="11102984"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150603</xdr:rowOff>
    </xdr:from>
    <xdr:ext cx="405111" cy="259045"/>
    <xdr:sp macro="" textlink="">
      <xdr:nvSpPr>
        <xdr:cNvPr id="596" name="n_1mainValue【保健センター・保健所】&#10;有形固定資産減価償却率">
          <a:extLst>
            <a:ext uri="{FF2B5EF4-FFF2-40B4-BE49-F238E27FC236}">
              <a16:creationId xmlns:a16="http://schemas.microsoft.com/office/drawing/2014/main" id="{00000000-0008-0000-0F00-000054020000}"/>
            </a:ext>
          </a:extLst>
        </xdr:cNvPr>
        <xdr:cNvSpPr txBox="1"/>
      </xdr:nvSpPr>
      <xdr:spPr>
        <a:xfrm>
          <a:off x="1343724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87647</xdr:rowOff>
    </xdr:from>
    <xdr:ext cx="405111" cy="259045"/>
    <xdr:sp macro="" textlink="">
      <xdr:nvSpPr>
        <xdr:cNvPr id="597" name="n_2mainValue【保健センター・保健所】&#10;有形固定資産減価償却率">
          <a:extLst>
            <a:ext uri="{FF2B5EF4-FFF2-40B4-BE49-F238E27FC236}">
              <a16:creationId xmlns:a16="http://schemas.microsoft.com/office/drawing/2014/main" id="{00000000-0008-0000-0F00-000055020000}"/>
            </a:ext>
          </a:extLst>
        </xdr:cNvPr>
        <xdr:cNvSpPr txBox="1"/>
      </xdr:nvSpPr>
      <xdr:spPr>
        <a:xfrm>
          <a:off x="12675244" y="997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8" name="【保健センター・保健所】&#10;一人当たり面積グラフ枠">
          <a:extLst>
            <a:ext uri="{FF2B5EF4-FFF2-40B4-BE49-F238E27FC236}">
              <a16:creationId xmlns:a16="http://schemas.microsoft.com/office/drawing/2014/main" id="{00000000-0008-0000-0F00-00006A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154077</xdr:rowOff>
    </xdr:from>
    <xdr:to>
      <xdr:col>116</xdr:col>
      <xdr:colOff>62864</xdr:colOff>
      <xdr:row>63</xdr:row>
      <xdr:rowOff>152247</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flipV="1">
          <a:off x="19509104" y="9374277"/>
          <a:ext cx="0" cy="133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620" name="【保健センター・保健所】&#10;一人当たり面積最小値テキスト">
          <a:extLst>
            <a:ext uri="{FF2B5EF4-FFF2-40B4-BE49-F238E27FC236}">
              <a16:creationId xmlns:a16="http://schemas.microsoft.com/office/drawing/2014/main" id="{00000000-0008-0000-0F00-00006C020000}"/>
            </a:ext>
          </a:extLst>
        </xdr:cNvPr>
        <xdr:cNvSpPr txBox="1"/>
      </xdr:nvSpPr>
      <xdr:spPr>
        <a:xfrm>
          <a:off x="19547840" y="1071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9443700" y="107135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100754</xdr:rowOff>
    </xdr:from>
    <xdr:ext cx="469744" cy="259045"/>
    <xdr:sp macro="" textlink="">
      <xdr:nvSpPr>
        <xdr:cNvPr id="622" name="【保健センター・保健所】&#10;一人当たり面積最大値テキスト">
          <a:extLst>
            <a:ext uri="{FF2B5EF4-FFF2-40B4-BE49-F238E27FC236}">
              <a16:creationId xmlns:a16="http://schemas.microsoft.com/office/drawing/2014/main" id="{00000000-0008-0000-0F00-00006E020000}"/>
            </a:ext>
          </a:extLst>
        </xdr:cNvPr>
        <xdr:cNvSpPr txBox="1"/>
      </xdr:nvSpPr>
      <xdr:spPr>
        <a:xfrm>
          <a:off x="19547840" y="915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154077</xdr:rowOff>
    </xdr:from>
    <xdr:to>
      <xdr:col>116</xdr:col>
      <xdr:colOff>152400</xdr:colOff>
      <xdr:row>55</xdr:row>
      <xdr:rowOff>154077</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9443700" y="93742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624" name="【保健センター・保健所】&#10;一人当たり面積平均値テキスト">
          <a:extLst>
            <a:ext uri="{FF2B5EF4-FFF2-40B4-BE49-F238E27FC236}">
              <a16:creationId xmlns:a16="http://schemas.microsoft.com/office/drawing/2014/main" id="{00000000-0008-0000-0F00-000070020000}"/>
            </a:ext>
          </a:extLst>
        </xdr:cNvPr>
        <xdr:cNvSpPr txBox="1"/>
      </xdr:nvSpPr>
      <xdr:spPr>
        <a:xfrm>
          <a:off x="19547840" y="10536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625" name="フローチャート: 判断 624">
          <a:extLst>
            <a:ext uri="{FF2B5EF4-FFF2-40B4-BE49-F238E27FC236}">
              <a16:creationId xmlns:a16="http://schemas.microsoft.com/office/drawing/2014/main" id="{00000000-0008-0000-0F00-000071020000}"/>
            </a:ext>
          </a:extLst>
        </xdr:cNvPr>
        <xdr:cNvSpPr/>
      </xdr:nvSpPr>
      <xdr:spPr>
        <a:xfrm>
          <a:off x="19458940" y="10557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28296</xdr:rowOff>
    </xdr:from>
    <xdr:to>
      <xdr:col>112</xdr:col>
      <xdr:colOff>38100</xdr:colOff>
      <xdr:row>63</xdr:row>
      <xdr:rowOff>129896</xdr:rowOff>
    </xdr:to>
    <xdr:sp macro="" textlink="">
      <xdr:nvSpPr>
        <xdr:cNvPr id="626" name="フローチャート: 判断 625">
          <a:extLst>
            <a:ext uri="{FF2B5EF4-FFF2-40B4-BE49-F238E27FC236}">
              <a16:creationId xmlns:a16="http://schemas.microsoft.com/office/drawing/2014/main" id="{00000000-0008-0000-0F00-000072020000}"/>
            </a:ext>
          </a:extLst>
        </xdr:cNvPr>
        <xdr:cNvSpPr/>
      </xdr:nvSpPr>
      <xdr:spPr>
        <a:xfrm>
          <a:off x="18735040" y="105896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18237</xdr:rowOff>
    </xdr:from>
    <xdr:to>
      <xdr:col>107</xdr:col>
      <xdr:colOff>101600</xdr:colOff>
      <xdr:row>63</xdr:row>
      <xdr:rowOff>119837</xdr:rowOff>
    </xdr:to>
    <xdr:sp macro="" textlink="">
      <xdr:nvSpPr>
        <xdr:cNvPr id="627" name="フローチャート: 判断 626">
          <a:extLst>
            <a:ext uri="{FF2B5EF4-FFF2-40B4-BE49-F238E27FC236}">
              <a16:creationId xmlns:a16="http://schemas.microsoft.com/office/drawing/2014/main" id="{00000000-0008-0000-0F00-000073020000}"/>
            </a:ext>
          </a:extLst>
        </xdr:cNvPr>
        <xdr:cNvSpPr/>
      </xdr:nvSpPr>
      <xdr:spPr>
        <a:xfrm>
          <a:off x="1793748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628" name="フローチャート: 判断 627">
          <a:extLst>
            <a:ext uri="{FF2B5EF4-FFF2-40B4-BE49-F238E27FC236}">
              <a16:creationId xmlns:a16="http://schemas.microsoft.com/office/drawing/2014/main" id="{00000000-0008-0000-0F00-000074020000}"/>
            </a:ext>
          </a:extLst>
        </xdr:cNvPr>
        <xdr:cNvSpPr/>
      </xdr:nvSpPr>
      <xdr:spPr>
        <a:xfrm>
          <a:off x="1716278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37440</xdr:rowOff>
    </xdr:from>
    <xdr:to>
      <xdr:col>98</xdr:col>
      <xdr:colOff>38100</xdr:colOff>
      <xdr:row>63</xdr:row>
      <xdr:rowOff>139040</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16388080" y="105987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106020</xdr:rowOff>
    </xdr:from>
    <xdr:to>
      <xdr:col>116</xdr:col>
      <xdr:colOff>114300</xdr:colOff>
      <xdr:row>63</xdr:row>
      <xdr:rowOff>36170</xdr:rowOff>
    </xdr:to>
    <xdr:sp macro="" textlink="">
      <xdr:nvSpPr>
        <xdr:cNvPr id="635" name="楕円 634">
          <a:extLst>
            <a:ext uri="{FF2B5EF4-FFF2-40B4-BE49-F238E27FC236}">
              <a16:creationId xmlns:a16="http://schemas.microsoft.com/office/drawing/2014/main" id="{00000000-0008-0000-0F00-00007B020000}"/>
            </a:ext>
          </a:extLst>
        </xdr:cNvPr>
        <xdr:cNvSpPr/>
      </xdr:nvSpPr>
      <xdr:spPr>
        <a:xfrm>
          <a:off x="19458940" y="10499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128897</xdr:rowOff>
    </xdr:from>
    <xdr:ext cx="469744" cy="259045"/>
    <xdr:sp macro="" textlink="">
      <xdr:nvSpPr>
        <xdr:cNvPr id="636" name="【保健センター・保健所】&#10;一人当たり面積該当値テキスト">
          <a:extLst>
            <a:ext uri="{FF2B5EF4-FFF2-40B4-BE49-F238E27FC236}">
              <a16:creationId xmlns:a16="http://schemas.microsoft.com/office/drawing/2014/main" id="{00000000-0008-0000-0F00-00007C020000}"/>
            </a:ext>
          </a:extLst>
        </xdr:cNvPr>
        <xdr:cNvSpPr txBox="1"/>
      </xdr:nvSpPr>
      <xdr:spPr>
        <a:xfrm>
          <a:off x="19547840" y="1035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110592</xdr:rowOff>
    </xdr:from>
    <xdr:to>
      <xdr:col>112</xdr:col>
      <xdr:colOff>38100</xdr:colOff>
      <xdr:row>63</xdr:row>
      <xdr:rowOff>40742</xdr:rowOff>
    </xdr:to>
    <xdr:sp macro="" textlink="">
      <xdr:nvSpPr>
        <xdr:cNvPr id="637" name="楕円 636">
          <a:extLst>
            <a:ext uri="{FF2B5EF4-FFF2-40B4-BE49-F238E27FC236}">
              <a16:creationId xmlns:a16="http://schemas.microsoft.com/office/drawing/2014/main" id="{00000000-0008-0000-0F00-00007D020000}"/>
            </a:ext>
          </a:extLst>
        </xdr:cNvPr>
        <xdr:cNvSpPr/>
      </xdr:nvSpPr>
      <xdr:spPr>
        <a:xfrm>
          <a:off x="18735040" y="105042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156820</xdr:rowOff>
    </xdr:from>
    <xdr:to>
      <xdr:col>116</xdr:col>
      <xdr:colOff>63500</xdr:colOff>
      <xdr:row>62</xdr:row>
      <xdr:rowOff>161392</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flipV="1">
          <a:off x="18778220" y="10550500"/>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112878</xdr:rowOff>
    </xdr:from>
    <xdr:to>
      <xdr:col>107</xdr:col>
      <xdr:colOff>101600</xdr:colOff>
      <xdr:row>63</xdr:row>
      <xdr:rowOff>43028</xdr:rowOff>
    </xdr:to>
    <xdr:sp macro="" textlink="">
      <xdr:nvSpPr>
        <xdr:cNvPr id="639" name="楕円 638">
          <a:extLst>
            <a:ext uri="{FF2B5EF4-FFF2-40B4-BE49-F238E27FC236}">
              <a16:creationId xmlns:a16="http://schemas.microsoft.com/office/drawing/2014/main" id="{00000000-0008-0000-0F00-00007F020000}"/>
            </a:ext>
          </a:extLst>
        </xdr:cNvPr>
        <xdr:cNvSpPr/>
      </xdr:nvSpPr>
      <xdr:spPr>
        <a:xfrm>
          <a:off x="17937480" y="105065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161392</xdr:rowOff>
    </xdr:from>
    <xdr:to>
      <xdr:col>111</xdr:col>
      <xdr:colOff>177800</xdr:colOff>
      <xdr:row>62</xdr:row>
      <xdr:rowOff>163678</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flipV="1">
          <a:off x="17988280" y="10555072"/>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121023</xdr:rowOff>
    </xdr:from>
    <xdr:ext cx="469744" cy="259045"/>
    <xdr:sp macro="" textlink="">
      <xdr:nvSpPr>
        <xdr:cNvPr id="641" name="n_1aveValue【保健センター・保健所】&#10;一人当たり面積">
          <a:extLst>
            <a:ext uri="{FF2B5EF4-FFF2-40B4-BE49-F238E27FC236}">
              <a16:creationId xmlns:a16="http://schemas.microsoft.com/office/drawing/2014/main" id="{00000000-0008-0000-0F00-000081020000}"/>
            </a:ext>
          </a:extLst>
        </xdr:cNvPr>
        <xdr:cNvSpPr txBox="1"/>
      </xdr:nvSpPr>
      <xdr:spPr>
        <a:xfrm>
          <a:off x="18561127" y="1068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110964</xdr:rowOff>
    </xdr:from>
    <xdr:ext cx="469744" cy="259045"/>
    <xdr:sp macro="" textlink="">
      <xdr:nvSpPr>
        <xdr:cNvPr id="642" name="n_2aveValue【保健センター・保健所】&#10;一人当たり面積">
          <a:extLst>
            <a:ext uri="{FF2B5EF4-FFF2-40B4-BE49-F238E27FC236}">
              <a16:creationId xmlns:a16="http://schemas.microsoft.com/office/drawing/2014/main" id="{00000000-0008-0000-0F00-000082020000}"/>
            </a:ext>
          </a:extLst>
        </xdr:cNvPr>
        <xdr:cNvSpPr txBox="1"/>
      </xdr:nvSpPr>
      <xdr:spPr>
        <a:xfrm>
          <a:off x="17776267" y="1067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138193</xdr:rowOff>
    </xdr:from>
    <xdr:ext cx="469744" cy="259045"/>
    <xdr:sp macro="" textlink="">
      <xdr:nvSpPr>
        <xdr:cNvPr id="643" name="n_3aveValue【保健センター・保健所】&#10;一人当たり面積">
          <a:extLst>
            <a:ext uri="{FF2B5EF4-FFF2-40B4-BE49-F238E27FC236}">
              <a16:creationId xmlns:a16="http://schemas.microsoft.com/office/drawing/2014/main" id="{00000000-0008-0000-0F00-000083020000}"/>
            </a:ext>
          </a:extLst>
        </xdr:cNvPr>
        <xdr:cNvSpPr txBox="1"/>
      </xdr:nvSpPr>
      <xdr:spPr>
        <a:xfrm>
          <a:off x="17001567" y="103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155567</xdr:rowOff>
    </xdr:from>
    <xdr:ext cx="469744" cy="259045"/>
    <xdr:sp macro="" textlink="">
      <xdr:nvSpPr>
        <xdr:cNvPr id="644" name="n_4aveValue【保健センター・保健所】&#10;一人当たり面積">
          <a:extLst>
            <a:ext uri="{FF2B5EF4-FFF2-40B4-BE49-F238E27FC236}">
              <a16:creationId xmlns:a16="http://schemas.microsoft.com/office/drawing/2014/main" id="{00000000-0008-0000-0F00-000084020000}"/>
            </a:ext>
          </a:extLst>
        </xdr:cNvPr>
        <xdr:cNvSpPr txBox="1"/>
      </xdr:nvSpPr>
      <xdr:spPr>
        <a:xfrm>
          <a:off x="16226867" y="1038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57269</xdr:rowOff>
    </xdr:from>
    <xdr:ext cx="469744" cy="259045"/>
    <xdr:sp macro="" textlink="">
      <xdr:nvSpPr>
        <xdr:cNvPr id="645" name="n_1mainValue【保健センター・保健所】&#10;一人当たり面積">
          <a:extLst>
            <a:ext uri="{FF2B5EF4-FFF2-40B4-BE49-F238E27FC236}">
              <a16:creationId xmlns:a16="http://schemas.microsoft.com/office/drawing/2014/main" id="{00000000-0008-0000-0F00-000085020000}"/>
            </a:ext>
          </a:extLst>
        </xdr:cNvPr>
        <xdr:cNvSpPr txBox="1"/>
      </xdr:nvSpPr>
      <xdr:spPr>
        <a:xfrm>
          <a:off x="18561127" y="1028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59555</xdr:rowOff>
    </xdr:from>
    <xdr:ext cx="469744" cy="259045"/>
    <xdr:sp macro="" textlink="">
      <xdr:nvSpPr>
        <xdr:cNvPr id="646" name="n_2mainValue【保健センター・保健所】&#10;一人当たり面積">
          <a:extLst>
            <a:ext uri="{FF2B5EF4-FFF2-40B4-BE49-F238E27FC236}">
              <a16:creationId xmlns:a16="http://schemas.microsoft.com/office/drawing/2014/main" id="{00000000-0008-0000-0F00-000086020000}"/>
            </a:ext>
          </a:extLst>
        </xdr:cNvPr>
        <xdr:cNvSpPr txBox="1"/>
      </xdr:nvSpPr>
      <xdr:spPr>
        <a:xfrm>
          <a:off x="17776267" y="1028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1" name="【消防施設】&#10;有形固定資産減価償却率グラフ枠">
          <a:extLst>
            <a:ext uri="{FF2B5EF4-FFF2-40B4-BE49-F238E27FC236}">
              <a16:creationId xmlns:a16="http://schemas.microsoft.com/office/drawing/2014/main" id="{00000000-0008-0000-0F00-00009F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flipV="1">
          <a:off x="14375764" y="13148309"/>
          <a:ext cx="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73" name="【消防施設】&#10;有形固定資産減価償却率最小値テキスト">
          <a:extLst>
            <a:ext uri="{FF2B5EF4-FFF2-40B4-BE49-F238E27FC236}">
              <a16:creationId xmlns:a16="http://schemas.microsoft.com/office/drawing/2014/main" id="{00000000-0008-0000-0F00-0000A1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675" name="【消防施設】&#10;有形固定資産減価償却率最大値テキスト">
          <a:extLst>
            <a:ext uri="{FF2B5EF4-FFF2-40B4-BE49-F238E27FC236}">
              <a16:creationId xmlns:a16="http://schemas.microsoft.com/office/drawing/2014/main" id="{00000000-0008-0000-0F00-0000A3020000}"/>
            </a:ext>
          </a:extLst>
        </xdr:cNvPr>
        <xdr:cNvSpPr txBox="1"/>
      </xdr:nvSpPr>
      <xdr:spPr>
        <a:xfrm>
          <a:off x="14414500" y="12927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4287500" y="131483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130646</xdr:rowOff>
    </xdr:from>
    <xdr:ext cx="405111" cy="259045"/>
    <xdr:sp macro="" textlink="">
      <xdr:nvSpPr>
        <xdr:cNvPr id="677" name="【消防施設】&#10;有形固定資産減価償却率平均値テキスト">
          <a:extLst>
            <a:ext uri="{FF2B5EF4-FFF2-40B4-BE49-F238E27FC236}">
              <a16:creationId xmlns:a16="http://schemas.microsoft.com/office/drawing/2014/main" id="{00000000-0008-0000-0F00-0000A5020000}"/>
            </a:ext>
          </a:extLst>
        </xdr:cNvPr>
        <xdr:cNvSpPr txBox="1"/>
      </xdr:nvSpPr>
      <xdr:spPr>
        <a:xfrm>
          <a:off x="14414500" y="13877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678" name="フローチャート: 判断 677">
          <a:extLst>
            <a:ext uri="{FF2B5EF4-FFF2-40B4-BE49-F238E27FC236}">
              <a16:creationId xmlns:a16="http://schemas.microsoft.com/office/drawing/2014/main" id="{00000000-0008-0000-0F00-0000A6020000}"/>
            </a:ext>
          </a:extLst>
        </xdr:cNvPr>
        <xdr:cNvSpPr/>
      </xdr:nvSpPr>
      <xdr:spPr>
        <a:xfrm>
          <a:off x="14325600" y="1389869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679" name="フローチャート: 判断 678">
          <a:extLst>
            <a:ext uri="{FF2B5EF4-FFF2-40B4-BE49-F238E27FC236}">
              <a16:creationId xmlns:a16="http://schemas.microsoft.com/office/drawing/2014/main" id="{00000000-0008-0000-0F00-0000A7020000}"/>
            </a:ext>
          </a:extLst>
        </xdr:cNvPr>
        <xdr:cNvSpPr/>
      </xdr:nvSpPr>
      <xdr:spPr>
        <a:xfrm>
          <a:off x="13578840" y="138823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680" name="フローチャート: 判断 679">
          <a:extLst>
            <a:ext uri="{FF2B5EF4-FFF2-40B4-BE49-F238E27FC236}">
              <a16:creationId xmlns:a16="http://schemas.microsoft.com/office/drawing/2014/main" id="{00000000-0008-0000-0F00-0000A8020000}"/>
            </a:ext>
          </a:extLst>
        </xdr:cNvPr>
        <xdr:cNvSpPr/>
      </xdr:nvSpPr>
      <xdr:spPr>
        <a:xfrm>
          <a:off x="12804140" y="13857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81" name="フローチャート: 判断 680">
          <a:extLst>
            <a:ext uri="{FF2B5EF4-FFF2-40B4-BE49-F238E27FC236}">
              <a16:creationId xmlns:a16="http://schemas.microsoft.com/office/drawing/2014/main" id="{00000000-0008-0000-0F00-0000A9020000}"/>
            </a:ext>
          </a:extLst>
        </xdr:cNvPr>
        <xdr:cNvSpPr/>
      </xdr:nvSpPr>
      <xdr:spPr>
        <a:xfrm>
          <a:off x="12029440" y="13890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682" name="フローチャート: 判断 681">
          <a:extLst>
            <a:ext uri="{FF2B5EF4-FFF2-40B4-BE49-F238E27FC236}">
              <a16:creationId xmlns:a16="http://schemas.microsoft.com/office/drawing/2014/main" id="{00000000-0008-0000-0F00-0000AA020000}"/>
            </a:ext>
          </a:extLst>
        </xdr:cNvPr>
        <xdr:cNvSpPr/>
      </xdr:nvSpPr>
      <xdr:spPr>
        <a:xfrm>
          <a:off x="11231880" y="138889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145687</xdr:rowOff>
    </xdr:from>
    <xdr:to>
      <xdr:col>85</xdr:col>
      <xdr:colOff>177800</xdr:colOff>
      <xdr:row>79</xdr:row>
      <xdr:rowOff>75837</xdr:rowOff>
    </xdr:to>
    <xdr:sp macro="" textlink="">
      <xdr:nvSpPr>
        <xdr:cNvPr id="688" name="楕円 687">
          <a:extLst>
            <a:ext uri="{FF2B5EF4-FFF2-40B4-BE49-F238E27FC236}">
              <a16:creationId xmlns:a16="http://schemas.microsoft.com/office/drawing/2014/main" id="{00000000-0008-0000-0F00-0000B0020000}"/>
            </a:ext>
          </a:extLst>
        </xdr:cNvPr>
        <xdr:cNvSpPr/>
      </xdr:nvSpPr>
      <xdr:spPr>
        <a:xfrm>
          <a:off x="14325600" y="1322160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60614</xdr:rowOff>
    </xdr:from>
    <xdr:ext cx="405111" cy="259045"/>
    <xdr:sp macro="" textlink="">
      <xdr:nvSpPr>
        <xdr:cNvPr id="689" name="【消防施設】&#10;有形固定資産減価償却率該当値テキスト">
          <a:extLst>
            <a:ext uri="{FF2B5EF4-FFF2-40B4-BE49-F238E27FC236}">
              <a16:creationId xmlns:a16="http://schemas.microsoft.com/office/drawing/2014/main" id="{00000000-0008-0000-0F00-0000B1020000}"/>
            </a:ext>
          </a:extLst>
        </xdr:cNvPr>
        <xdr:cNvSpPr txBox="1"/>
      </xdr:nvSpPr>
      <xdr:spPr>
        <a:xfrm>
          <a:off x="14414500" y="13136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91802</xdr:rowOff>
    </xdr:from>
    <xdr:to>
      <xdr:col>81</xdr:col>
      <xdr:colOff>101600</xdr:colOff>
      <xdr:row>79</xdr:row>
      <xdr:rowOff>21952</xdr:rowOff>
    </xdr:to>
    <xdr:sp macro="" textlink="">
      <xdr:nvSpPr>
        <xdr:cNvPr id="690" name="楕円 689">
          <a:extLst>
            <a:ext uri="{FF2B5EF4-FFF2-40B4-BE49-F238E27FC236}">
              <a16:creationId xmlns:a16="http://schemas.microsoft.com/office/drawing/2014/main" id="{00000000-0008-0000-0F00-0000B2020000}"/>
            </a:ext>
          </a:extLst>
        </xdr:cNvPr>
        <xdr:cNvSpPr/>
      </xdr:nvSpPr>
      <xdr:spPr>
        <a:xfrm>
          <a:off x="13578840" y="131677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142602</xdr:rowOff>
    </xdr:from>
    <xdr:to>
      <xdr:col>85</xdr:col>
      <xdr:colOff>127000</xdr:colOff>
      <xdr:row>79</xdr:row>
      <xdr:rowOff>25037</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3629640" y="13218522"/>
          <a:ext cx="746760" cy="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46082</xdr:rowOff>
    </xdr:from>
    <xdr:to>
      <xdr:col>76</xdr:col>
      <xdr:colOff>165100</xdr:colOff>
      <xdr:row>78</xdr:row>
      <xdr:rowOff>147682</xdr:rowOff>
    </xdr:to>
    <xdr:sp macro="" textlink="">
      <xdr:nvSpPr>
        <xdr:cNvPr id="692" name="楕円 691">
          <a:extLst>
            <a:ext uri="{FF2B5EF4-FFF2-40B4-BE49-F238E27FC236}">
              <a16:creationId xmlns:a16="http://schemas.microsoft.com/office/drawing/2014/main" id="{00000000-0008-0000-0F00-0000B4020000}"/>
            </a:ext>
          </a:extLst>
        </xdr:cNvPr>
        <xdr:cNvSpPr/>
      </xdr:nvSpPr>
      <xdr:spPr>
        <a:xfrm>
          <a:off x="12804140" y="1312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96882</xdr:rowOff>
    </xdr:from>
    <xdr:to>
      <xdr:col>81</xdr:col>
      <xdr:colOff>50800</xdr:colOff>
      <xdr:row>78</xdr:row>
      <xdr:rowOff>142602</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2854940" y="13172802"/>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57166</xdr:rowOff>
    </xdr:from>
    <xdr:ext cx="405111" cy="259045"/>
    <xdr:sp macro="" textlink="">
      <xdr:nvSpPr>
        <xdr:cNvPr id="694" name="n_1aveValue【消防施設】&#10;有形固定資産減価償却率">
          <a:extLst>
            <a:ext uri="{FF2B5EF4-FFF2-40B4-BE49-F238E27FC236}">
              <a16:creationId xmlns:a16="http://schemas.microsoft.com/office/drawing/2014/main" id="{00000000-0008-0000-0F00-0000B6020000}"/>
            </a:ext>
          </a:extLst>
        </xdr:cNvPr>
        <xdr:cNvSpPr txBox="1"/>
      </xdr:nvSpPr>
      <xdr:spPr>
        <a:xfrm>
          <a:off x="13437244" y="13971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32675</xdr:rowOff>
    </xdr:from>
    <xdr:ext cx="405111" cy="259045"/>
    <xdr:sp macro="" textlink="">
      <xdr:nvSpPr>
        <xdr:cNvPr id="695" name="n_2aveValue【消防施設】&#10;有形固定資産減価償却率">
          <a:extLst>
            <a:ext uri="{FF2B5EF4-FFF2-40B4-BE49-F238E27FC236}">
              <a16:creationId xmlns:a16="http://schemas.microsoft.com/office/drawing/2014/main" id="{00000000-0008-0000-0F00-0000B7020000}"/>
            </a:ext>
          </a:extLst>
        </xdr:cNvPr>
        <xdr:cNvSpPr txBox="1"/>
      </xdr:nvSpPr>
      <xdr:spPr>
        <a:xfrm>
          <a:off x="12675244" y="1394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696" name="n_3aveValue【消防施設】&#10;有形固定資産減価償却率">
          <a:extLst>
            <a:ext uri="{FF2B5EF4-FFF2-40B4-BE49-F238E27FC236}">
              <a16:creationId xmlns:a16="http://schemas.microsoft.com/office/drawing/2014/main" id="{00000000-0008-0000-0F00-0000B8020000}"/>
            </a:ext>
          </a:extLst>
        </xdr:cNvPr>
        <xdr:cNvSpPr txBox="1"/>
      </xdr:nvSpPr>
      <xdr:spPr>
        <a:xfrm>
          <a:off x="11900544" y="1366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697" name="n_4aveValue【消防施設】&#10;有形固定資産減価償却率">
          <a:extLst>
            <a:ext uri="{FF2B5EF4-FFF2-40B4-BE49-F238E27FC236}">
              <a16:creationId xmlns:a16="http://schemas.microsoft.com/office/drawing/2014/main" id="{00000000-0008-0000-0F00-0000B9020000}"/>
            </a:ext>
          </a:extLst>
        </xdr:cNvPr>
        <xdr:cNvSpPr txBox="1"/>
      </xdr:nvSpPr>
      <xdr:spPr>
        <a:xfrm>
          <a:off x="11102984" y="1366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38479</xdr:rowOff>
    </xdr:from>
    <xdr:ext cx="405111" cy="259045"/>
    <xdr:sp macro="" textlink="">
      <xdr:nvSpPr>
        <xdr:cNvPr id="698" name="n_1mainValue【消防施設】&#10;有形固定資産減価償却率">
          <a:extLst>
            <a:ext uri="{FF2B5EF4-FFF2-40B4-BE49-F238E27FC236}">
              <a16:creationId xmlns:a16="http://schemas.microsoft.com/office/drawing/2014/main" id="{00000000-0008-0000-0F00-0000BA020000}"/>
            </a:ext>
          </a:extLst>
        </xdr:cNvPr>
        <xdr:cNvSpPr txBox="1"/>
      </xdr:nvSpPr>
      <xdr:spPr>
        <a:xfrm>
          <a:off x="13437244" y="12946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164209</xdr:rowOff>
    </xdr:from>
    <xdr:ext cx="405111" cy="259045"/>
    <xdr:sp macro="" textlink="">
      <xdr:nvSpPr>
        <xdr:cNvPr id="699" name="n_2mainValue【消防施設】&#10;有形固定資産減価償却率">
          <a:extLst>
            <a:ext uri="{FF2B5EF4-FFF2-40B4-BE49-F238E27FC236}">
              <a16:creationId xmlns:a16="http://schemas.microsoft.com/office/drawing/2014/main" id="{00000000-0008-0000-0F00-0000BB020000}"/>
            </a:ext>
          </a:extLst>
        </xdr:cNvPr>
        <xdr:cNvSpPr txBox="1"/>
      </xdr:nvSpPr>
      <xdr:spPr>
        <a:xfrm>
          <a:off x="12675244" y="12904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4" name="【消防施設】&#10;一人当たり面積グラフ枠">
          <a:extLst>
            <a:ext uri="{FF2B5EF4-FFF2-40B4-BE49-F238E27FC236}">
              <a16:creationId xmlns:a16="http://schemas.microsoft.com/office/drawing/2014/main" id="{00000000-0008-0000-0F00-0000D4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flipV="1">
          <a:off x="19509104" y="13010061"/>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726" name="【消防施設】&#10;一人当たり面積最小値テキスト">
          <a:extLst>
            <a:ext uri="{FF2B5EF4-FFF2-40B4-BE49-F238E27FC236}">
              <a16:creationId xmlns:a16="http://schemas.microsoft.com/office/drawing/2014/main" id="{00000000-0008-0000-0F00-0000D6020000}"/>
            </a:ext>
          </a:extLst>
        </xdr:cNvPr>
        <xdr:cNvSpPr txBox="1"/>
      </xdr:nvSpPr>
      <xdr:spPr>
        <a:xfrm>
          <a:off x="19547840"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9443700" y="145563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728" name="【消防施設】&#10;一人当たり面積最大値テキスト">
          <a:extLst>
            <a:ext uri="{FF2B5EF4-FFF2-40B4-BE49-F238E27FC236}">
              <a16:creationId xmlns:a16="http://schemas.microsoft.com/office/drawing/2014/main" id="{00000000-0008-0000-0F00-0000D8020000}"/>
            </a:ext>
          </a:extLst>
        </xdr:cNvPr>
        <xdr:cNvSpPr txBox="1"/>
      </xdr:nvSpPr>
      <xdr:spPr>
        <a:xfrm>
          <a:off x="19547840" y="1278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9443700" y="130100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30" name="【消防施設】&#10;一人当たり面積平均値テキスト">
          <a:extLst>
            <a:ext uri="{FF2B5EF4-FFF2-40B4-BE49-F238E27FC236}">
              <a16:creationId xmlns:a16="http://schemas.microsoft.com/office/drawing/2014/main" id="{00000000-0008-0000-0F00-0000DA020000}"/>
            </a:ext>
          </a:extLst>
        </xdr:cNvPr>
        <xdr:cNvSpPr txBox="1"/>
      </xdr:nvSpPr>
      <xdr:spPr>
        <a:xfrm>
          <a:off x="19547840" y="1392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31" name="フローチャート: 判断 730">
          <a:extLst>
            <a:ext uri="{FF2B5EF4-FFF2-40B4-BE49-F238E27FC236}">
              <a16:creationId xmlns:a16="http://schemas.microsoft.com/office/drawing/2014/main" id="{00000000-0008-0000-0F00-0000DB020000}"/>
            </a:ext>
          </a:extLst>
        </xdr:cNvPr>
        <xdr:cNvSpPr/>
      </xdr:nvSpPr>
      <xdr:spPr>
        <a:xfrm>
          <a:off x="1945894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732" name="フローチャート: 判断 731">
          <a:extLst>
            <a:ext uri="{FF2B5EF4-FFF2-40B4-BE49-F238E27FC236}">
              <a16:creationId xmlns:a16="http://schemas.microsoft.com/office/drawing/2014/main" id="{00000000-0008-0000-0F00-0000DC020000}"/>
            </a:ext>
          </a:extLst>
        </xdr:cNvPr>
        <xdr:cNvSpPr/>
      </xdr:nvSpPr>
      <xdr:spPr>
        <a:xfrm>
          <a:off x="18735040" y="140761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33" name="フローチャート: 判断 732">
          <a:extLst>
            <a:ext uri="{FF2B5EF4-FFF2-40B4-BE49-F238E27FC236}">
              <a16:creationId xmlns:a16="http://schemas.microsoft.com/office/drawing/2014/main" id="{00000000-0008-0000-0F00-0000DD020000}"/>
            </a:ext>
          </a:extLst>
        </xdr:cNvPr>
        <xdr:cNvSpPr/>
      </xdr:nvSpPr>
      <xdr:spPr>
        <a:xfrm>
          <a:off x="17937480" y="140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734" name="フローチャート: 判断 733">
          <a:extLst>
            <a:ext uri="{FF2B5EF4-FFF2-40B4-BE49-F238E27FC236}">
              <a16:creationId xmlns:a16="http://schemas.microsoft.com/office/drawing/2014/main" id="{00000000-0008-0000-0F00-0000DE020000}"/>
            </a:ext>
          </a:extLst>
        </xdr:cNvPr>
        <xdr:cNvSpPr/>
      </xdr:nvSpPr>
      <xdr:spPr>
        <a:xfrm>
          <a:off x="17162780" y="1412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735" name="フローチャート: 判断 734">
          <a:extLst>
            <a:ext uri="{FF2B5EF4-FFF2-40B4-BE49-F238E27FC236}">
              <a16:creationId xmlns:a16="http://schemas.microsoft.com/office/drawing/2014/main" id="{00000000-0008-0000-0F00-0000DF020000}"/>
            </a:ext>
          </a:extLst>
        </xdr:cNvPr>
        <xdr:cNvSpPr/>
      </xdr:nvSpPr>
      <xdr:spPr>
        <a:xfrm>
          <a:off x="16388080" y="141343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82006</xdr:rowOff>
    </xdr:from>
    <xdr:to>
      <xdr:col>116</xdr:col>
      <xdr:colOff>114300</xdr:colOff>
      <xdr:row>87</xdr:row>
      <xdr:rowOff>12156</xdr:rowOff>
    </xdr:to>
    <xdr:sp macro="" textlink="">
      <xdr:nvSpPr>
        <xdr:cNvPr id="741" name="楕円 740">
          <a:extLst>
            <a:ext uri="{FF2B5EF4-FFF2-40B4-BE49-F238E27FC236}">
              <a16:creationId xmlns:a16="http://schemas.microsoft.com/office/drawing/2014/main" id="{00000000-0008-0000-0F00-0000E5020000}"/>
            </a:ext>
          </a:extLst>
        </xdr:cNvPr>
        <xdr:cNvSpPr/>
      </xdr:nvSpPr>
      <xdr:spPr>
        <a:xfrm>
          <a:off x="19458940" y="14499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168383</xdr:rowOff>
    </xdr:from>
    <xdr:ext cx="469744" cy="259045"/>
    <xdr:sp macro="" textlink="">
      <xdr:nvSpPr>
        <xdr:cNvPr id="742" name="【消防施設】&#10;一人当たり面積該当値テキスト">
          <a:extLst>
            <a:ext uri="{FF2B5EF4-FFF2-40B4-BE49-F238E27FC236}">
              <a16:creationId xmlns:a16="http://schemas.microsoft.com/office/drawing/2014/main" id="{00000000-0008-0000-0F00-0000E6020000}"/>
            </a:ext>
          </a:extLst>
        </xdr:cNvPr>
        <xdr:cNvSpPr txBox="1"/>
      </xdr:nvSpPr>
      <xdr:spPr>
        <a:xfrm>
          <a:off x="19547840" y="1441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55880</xdr:rowOff>
    </xdr:from>
    <xdr:to>
      <xdr:col>112</xdr:col>
      <xdr:colOff>38100</xdr:colOff>
      <xdr:row>86</xdr:row>
      <xdr:rowOff>157480</xdr:rowOff>
    </xdr:to>
    <xdr:sp macro="" textlink="">
      <xdr:nvSpPr>
        <xdr:cNvPr id="743" name="楕円 742">
          <a:extLst>
            <a:ext uri="{FF2B5EF4-FFF2-40B4-BE49-F238E27FC236}">
              <a16:creationId xmlns:a16="http://schemas.microsoft.com/office/drawing/2014/main" id="{00000000-0008-0000-0F00-0000E7020000}"/>
            </a:ext>
          </a:extLst>
        </xdr:cNvPr>
        <xdr:cNvSpPr/>
      </xdr:nvSpPr>
      <xdr:spPr>
        <a:xfrm>
          <a:off x="18735040" y="144729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106680</xdr:rowOff>
    </xdr:from>
    <xdr:to>
      <xdr:col>116</xdr:col>
      <xdr:colOff>63500</xdr:colOff>
      <xdr:row>86</xdr:row>
      <xdr:rowOff>132806</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8778220" y="14523720"/>
          <a:ext cx="7315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55880</xdr:rowOff>
    </xdr:from>
    <xdr:to>
      <xdr:col>107</xdr:col>
      <xdr:colOff>101600</xdr:colOff>
      <xdr:row>86</xdr:row>
      <xdr:rowOff>157480</xdr:rowOff>
    </xdr:to>
    <xdr:sp macro="" textlink="">
      <xdr:nvSpPr>
        <xdr:cNvPr id="745" name="楕円 744">
          <a:extLst>
            <a:ext uri="{FF2B5EF4-FFF2-40B4-BE49-F238E27FC236}">
              <a16:creationId xmlns:a16="http://schemas.microsoft.com/office/drawing/2014/main" id="{00000000-0008-0000-0F00-0000E9020000}"/>
            </a:ext>
          </a:extLst>
        </xdr:cNvPr>
        <xdr:cNvSpPr/>
      </xdr:nvSpPr>
      <xdr:spPr>
        <a:xfrm>
          <a:off x="1793748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106680</xdr:rowOff>
    </xdr:from>
    <xdr:to>
      <xdr:col>111</xdr:col>
      <xdr:colOff>177800</xdr:colOff>
      <xdr:row>86</xdr:row>
      <xdr:rowOff>106680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7988280" y="145237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108693</xdr:rowOff>
    </xdr:from>
    <xdr:ext cx="469744" cy="259045"/>
    <xdr:sp macro="" textlink="">
      <xdr:nvSpPr>
        <xdr:cNvPr id="747" name="n_1aveValue【消防施設】&#10;一人当たり面積">
          <a:extLst>
            <a:ext uri="{FF2B5EF4-FFF2-40B4-BE49-F238E27FC236}">
              <a16:creationId xmlns:a16="http://schemas.microsoft.com/office/drawing/2014/main" id="{00000000-0008-0000-0F00-0000EB020000}"/>
            </a:ext>
          </a:extLst>
        </xdr:cNvPr>
        <xdr:cNvSpPr txBox="1"/>
      </xdr:nvSpPr>
      <xdr:spPr>
        <a:xfrm>
          <a:off x="18561127" y="1385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748" name="n_2aveValue【消防施設】&#10;一人当たり面積">
          <a:extLst>
            <a:ext uri="{FF2B5EF4-FFF2-40B4-BE49-F238E27FC236}">
              <a16:creationId xmlns:a16="http://schemas.microsoft.com/office/drawing/2014/main" id="{00000000-0008-0000-0F00-0000EC020000}"/>
            </a:ext>
          </a:extLst>
        </xdr:cNvPr>
        <xdr:cNvSpPr txBox="1"/>
      </xdr:nvSpPr>
      <xdr:spPr>
        <a:xfrm>
          <a:off x="17776267" y="1386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160945</xdr:rowOff>
    </xdr:from>
    <xdr:ext cx="469744" cy="259045"/>
    <xdr:sp macro="" textlink="">
      <xdr:nvSpPr>
        <xdr:cNvPr id="749" name="n_3aveValue【消防施設】&#10;一人当たり面積">
          <a:extLst>
            <a:ext uri="{FF2B5EF4-FFF2-40B4-BE49-F238E27FC236}">
              <a16:creationId xmlns:a16="http://schemas.microsoft.com/office/drawing/2014/main" id="{00000000-0008-0000-0F00-0000ED020000}"/>
            </a:ext>
          </a:extLst>
        </xdr:cNvPr>
        <xdr:cNvSpPr txBox="1"/>
      </xdr:nvSpPr>
      <xdr:spPr>
        <a:xfrm>
          <a:off x="17001567" y="1390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750" name="n_4aveValue【消防施設】&#10;一人当たり面積">
          <a:extLst>
            <a:ext uri="{FF2B5EF4-FFF2-40B4-BE49-F238E27FC236}">
              <a16:creationId xmlns:a16="http://schemas.microsoft.com/office/drawing/2014/main" id="{00000000-0008-0000-0F00-0000EE020000}"/>
            </a:ext>
          </a:extLst>
        </xdr:cNvPr>
        <xdr:cNvSpPr txBox="1"/>
      </xdr:nvSpPr>
      <xdr:spPr>
        <a:xfrm>
          <a:off x="16226867" y="1391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148607</xdr:rowOff>
    </xdr:from>
    <xdr:ext cx="469744" cy="259045"/>
    <xdr:sp macro="" textlink="">
      <xdr:nvSpPr>
        <xdr:cNvPr id="751" name="n_1mainValue【消防施設】&#10;一人当たり面積">
          <a:extLst>
            <a:ext uri="{FF2B5EF4-FFF2-40B4-BE49-F238E27FC236}">
              <a16:creationId xmlns:a16="http://schemas.microsoft.com/office/drawing/2014/main" id="{00000000-0008-0000-0F00-0000EF020000}"/>
            </a:ext>
          </a:extLst>
        </xdr:cNvPr>
        <xdr:cNvSpPr txBox="1"/>
      </xdr:nvSpPr>
      <xdr:spPr>
        <a:xfrm>
          <a:off x="185611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148607</xdr:rowOff>
    </xdr:from>
    <xdr:ext cx="469744" cy="259045"/>
    <xdr:sp macro="" textlink="">
      <xdr:nvSpPr>
        <xdr:cNvPr id="752" name="n_2mainValue【消防施設】&#10;一人当たり面積">
          <a:extLst>
            <a:ext uri="{FF2B5EF4-FFF2-40B4-BE49-F238E27FC236}">
              <a16:creationId xmlns:a16="http://schemas.microsoft.com/office/drawing/2014/main" id="{00000000-0008-0000-0F00-0000F0020000}"/>
            </a:ext>
          </a:extLst>
        </xdr:cNvPr>
        <xdr:cNvSpPr txBox="1"/>
      </xdr:nvSpPr>
      <xdr:spPr>
        <a:xfrm>
          <a:off x="1777626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3" name="正方形/長方形 752">
          <a:extLst>
            <a:ext uri="{FF2B5EF4-FFF2-40B4-BE49-F238E27FC236}">
              <a16:creationId xmlns:a16="http://schemas.microsoft.com/office/drawing/2014/main" id="{00000000-0008-0000-0F00-0000F1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4" name="正方形/長方形 753">
          <a:extLst>
            <a:ext uri="{FF2B5EF4-FFF2-40B4-BE49-F238E27FC236}">
              <a16:creationId xmlns:a16="http://schemas.microsoft.com/office/drawing/2014/main" id="{00000000-0008-0000-0F00-0000F2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5" name="正方形/長方形 754">
          <a:extLst>
            <a:ext uri="{FF2B5EF4-FFF2-40B4-BE49-F238E27FC236}">
              <a16:creationId xmlns:a16="http://schemas.microsoft.com/office/drawing/2014/main" id="{00000000-0008-0000-0F00-0000F3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6" name="正方形/長方形 755">
          <a:extLst>
            <a:ext uri="{FF2B5EF4-FFF2-40B4-BE49-F238E27FC236}">
              <a16:creationId xmlns:a16="http://schemas.microsoft.com/office/drawing/2014/main" id="{00000000-0008-0000-0F00-0000F4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7" name="正方形/長方形 756">
          <a:extLst>
            <a:ext uri="{FF2B5EF4-FFF2-40B4-BE49-F238E27FC236}">
              <a16:creationId xmlns:a16="http://schemas.microsoft.com/office/drawing/2014/main" id="{00000000-0008-0000-0F00-0000F5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8" name="正方形/長方形 757">
          <a:extLst>
            <a:ext uri="{FF2B5EF4-FFF2-40B4-BE49-F238E27FC236}">
              <a16:creationId xmlns:a16="http://schemas.microsoft.com/office/drawing/2014/main" id="{00000000-0008-0000-0F00-0000F6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9" name="正方形/長方形 758">
          <a:extLst>
            <a:ext uri="{FF2B5EF4-FFF2-40B4-BE49-F238E27FC236}">
              <a16:creationId xmlns:a16="http://schemas.microsoft.com/office/drawing/2014/main" id="{00000000-0008-0000-0F00-0000F7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6" name="【庁舎】&#10;有形固定資産減価償却率グラフ枠">
          <a:extLst>
            <a:ext uri="{FF2B5EF4-FFF2-40B4-BE49-F238E27FC236}">
              <a16:creationId xmlns:a16="http://schemas.microsoft.com/office/drawing/2014/main" id="{00000000-0008-0000-0F00-000008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flipV="1">
          <a:off x="14375764" y="16750665"/>
          <a:ext cx="0" cy="1482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778" name="【庁舎】&#10;有形固定資産減価償却率最小値テキスト">
          <a:extLst>
            <a:ext uri="{FF2B5EF4-FFF2-40B4-BE49-F238E27FC236}">
              <a16:creationId xmlns:a16="http://schemas.microsoft.com/office/drawing/2014/main" id="{00000000-0008-0000-0F00-00000A030000}"/>
            </a:ext>
          </a:extLst>
        </xdr:cNvPr>
        <xdr:cNvSpPr txBox="1"/>
      </xdr:nvSpPr>
      <xdr:spPr>
        <a:xfrm>
          <a:off x="14414500" y="1823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4287500" y="18232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780" name="【庁舎】&#10;有形固定資産減価償却率最大値テキスト">
          <a:extLst>
            <a:ext uri="{FF2B5EF4-FFF2-40B4-BE49-F238E27FC236}">
              <a16:creationId xmlns:a16="http://schemas.microsoft.com/office/drawing/2014/main" id="{00000000-0008-0000-0F00-00000C030000}"/>
            </a:ext>
          </a:extLst>
        </xdr:cNvPr>
        <xdr:cNvSpPr txBox="1"/>
      </xdr:nvSpPr>
      <xdr:spPr>
        <a:xfrm>
          <a:off x="14414500" y="16529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4287500" y="16750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782" name="【庁舎】&#10;有形固定資産減価償却率平均値テキスト">
          <a:extLst>
            <a:ext uri="{FF2B5EF4-FFF2-40B4-BE49-F238E27FC236}">
              <a16:creationId xmlns:a16="http://schemas.microsoft.com/office/drawing/2014/main" id="{00000000-0008-0000-0F00-00000E030000}"/>
            </a:ext>
          </a:extLst>
        </xdr:cNvPr>
        <xdr:cNvSpPr txBox="1"/>
      </xdr:nvSpPr>
      <xdr:spPr>
        <a:xfrm>
          <a:off x="14414500" y="17394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783" name="フローチャート: 判断 782">
          <a:extLst>
            <a:ext uri="{FF2B5EF4-FFF2-40B4-BE49-F238E27FC236}">
              <a16:creationId xmlns:a16="http://schemas.microsoft.com/office/drawing/2014/main" id="{00000000-0008-0000-0F00-00000F030000}"/>
            </a:ext>
          </a:extLst>
        </xdr:cNvPr>
        <xdr:cNvSpPr/>
      </xdr:nvSpPr>
      <xdr:spPr>
        <a:xfrm>
          <a:off x="14325600" y="174161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784" name="フローチャート: 判断 783">
          <a:extLst>
            <a:ext uri="{FF2B5EF4-FFF2-40B4-BE49-F238E27FC236}">
              <a16:creationId xmlns:a16="http://schemas.microsoft.com/office/drawing/2014/main" id="{00000000-0008-0000-0F00-000010030000}"/>
            </a:ext>
          </a:extLst>
        </xdr:cNvPr>
        <xdr:cNvSpPr/>
      </xdr:nvSpPr>
      <xdr:spPr>
        <a:xfrm>
          <a:off x="13578840" y="17357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785" name="フローチャート: 判断 784">
          <a:extLst>
            <a:ext uri="{FF2B5EF4-FFF2-40B4-BE49-F238E27FC236}">
              <a16:creationId xmlns:a16="http://schemas.microsoft.com/office/drawing/2014/main" id="{00000000-0008-0000-0F00-000011030000}"/>
            </a:ext>
          </a:extLst>
        </xdr:cNvPr>
        <xdr:cNvSpPr/>
      </xdr:nvSpPr>
      <xdr:spPr>
        <a:xfrm>
          <a:off x="12804140" y="173837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786" name="フローチャート: 判断 785">
          <a:extLst>
            <a:ext uri="{FF2B5EF4-FFF2-40B4-BE49-F238E27FC236}">
              <a16:creationId xmlns:a16="http://schemas.microsoft.com/office/drawing/2014/main" id="{00000000-0008-0000-0F00-000012030000}"/>
            </a:ext>
          </a:extLst>
        </xdr:cNvPr>
        <xdr:cNvSpPr/>
      </xdr:nvSpPr>
      <xdr:spPr>
        <a:xfrm>
          <a:off x="12029440" y="174351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787" name="フローチャート: 判断 786">
          <a:extLst>
            <a:ext uri="{FF2B5EF4-FFF2-40B4-BE49-F238E27FC236}">
              <a16:creationId xmlns:a16="http://schemas.microsoft.com/office/drawing/2014/main" id="{00000000-0008-0000-0F00-000013030000}"/>
            </a:ext>
          </a:extLst>
        </xdr:cNvPr>
        <xdr:cNvSpPr/>
      </xdr:nvSpPr>
      <xdr:spPr>
        <a:xfrm>
          <a:off x="11231880" y="173647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793" name="楕円 792">
          <a:extLst>
            <a:ext uri="{FF2B5EF4-FFF2-40B4-BE49-F238E27FC236}">
              <a16:creationId xmlns:a16="http://schemas.microsoft.com/office/drawing/2014/main" id="{00000000-0008-0000-0F00-000019030000}"/>
            </a:ext>
          </a:extLst>
        </xdr:cNvPr>
        <xdr:cNvSpPr/>
      </xdr:nvSpPr>
      <xdr:spPr>
        <a:xfrm>
          <a:off x="14325600" y="173399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95902</xdr:rowOff>
    </xdr:from>
    <xdr:ext cx="405111" cy="259045"/>
    <xdr:sp macro="" textlink="">
      <xdr:nvSpPr>
        <xdr:cNvPr id="794" name="【庁舎】&#10;有形固定資産減価償却率該当値テキスト">
          <a:extLst>
            <a:ext uri="{FF2B5EF4-FFF2-40B4-BE49-F238E27FC236}">
              <a16:creationId xmlns:a16="http://schemas.microsoft.com/office/drawing/2014/main" id="{00000000-0008-0000-0F00-00001A030000}"/>
            </a:ext>
          </a:extLst>
        </xdr:cNvPr>
        <xdr:cNvSpPr txBox="1"/>
      </xdr:nvSpPr>
      <xdr:spPr>
        <a:xfrm>
          <a:off x="14414500" y="1719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74930</xdr:rowOff>
    </xdr:from>
    <xdr:to>
      <xdr:col>81</xdr:col>
      <xdr:colOff>101600</xdr:colOff>
      <xdr:row>104</xdr:row>
      <xdr:rowOff>5080</xdr:rowOff>
    </xdr:to>
    <xdr:sp macro="" textlink="">
      <xdr:nvSpPr>
        <xdr:cNvPr id="795" name="楕円 794">
          <a:extLst>
            <a:ext uri="{FF2B5EF4-FFF2-40B4-BE49-F238E27FC236}">
              <a16:creationId xmlns:a16="http://schemas.microsoft.com/office/drawing/2014/main" id="{00000000-0008-0000-0F00-00001B030000}"/>
            </a:ext>
          </a:extLst>
        </xdr:cNvPr>
        <xdr:cNvSpPr/>
      </xdr:nvSpPr>
      <xdr:spPr>
        <a:xfrm>
          <a:off x="13578840" y="17341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123825</xdr:rowOff>
    </xdr:from>
    <xdr:to>
      <xdr:col>85</xdr:col>
      <xdr:colOff>127000</xdr:colOff>
      <xdr:row>103</xdr:row>
      <xdr:rowOff>125730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flipV="1">
          <a:off x="13629640" y="17390745"/>
          <a:ext cx="7467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31114</xdr:rowOff>
    </xdr:from>
    <xdr:to>
      <xdr:col>76</xdr:col>
      <xdr:colOff>165100</xdr:colOff>
      <xdr:row>103</xdr:row>
      <xdr:rowOff>132714</xdr:rowOff>
    </xdr:to>
    <xdr:sp macro="" textlink="">
      <xdr:nvSpPr>
        <xdr:cNvPr id="797" name="楕円 796">
          <a:extLst>
            <a:ext uri="{FF2B5EF4-FFF2-40B4-BE49-F238E27FC236}">
              <a16:creationId xmlns:a16="http://schemas.microsoft.com/office/drawing/2014/main" id="{00000000-0008-0000-0F00-00001D030000}"/>
            </a:ext>
          </a:extLst>
        </xdr:cNvPr>
        <xdr:cNvSpPr/>
      </xdr:nvSpPr>
      <xdr:spPr>
        <a:xfrm>
          <a:off x="12804140" y="1729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81914</xdr:rowOff>
    </xdr:from>
    <xdr:to>
      <xdr:col>81</xdr:col>
      <xdr:colOff>50800</xdr:colOff>
      <xdr:row>103</xdr:row>
      <xdr:rowOff>125730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2854940" y="17348834"/>
          <a:ext cx="7747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799" name="n_1aveValue【庁舎】&#10;有形固定資産減価償却率">
          <a:extLst>
            <a:ext uri="{FF2B5EF4-FFF2-40B4-BE49-F238E27FC236}">
              <a16:creationId xmlns:a16="http://schemas.microsoft.com/office/drawing/2014/main" id="{00000000-0008-0000-0F00-00001F030000}"/>
            </a:ext>
          </a:extLst>
        </xdr:cNvPr>
        <xdr:cNvSpPr txBox="1"/>
      </xdr:nvSpPr>
      <xdr:spPr>
        <a:xfrm>
          <a:off x="13437244" y="1744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38116</xdr:rowOff>
    </xdr:from>
    <xdr:ext cx="405111" cy="259045"/>
    <xdr:sp macro="" textlink="">
      <xdr:nvSpPr>
        <xdr:cNvPr id="800" name="n_2aveValue【庁舎】&#10;有形固定資産減価償却率">
          <a:extLst>
            <a:ext uri="{FF2B5EF4-FFF2-40B4-BE49-F238E27FC236}">
              <a16:creationId xmlns:a16="http://schemas.microsoft.com/office/drawing/2014/main" id="{00000000-0008-0000-0F00-000020030000}"/>
            </a:ext>
          </a:extLst>
        </xdr:cNvPr>
        <xdr:cNvSpPr txBox="1"/>
      </xdr:nvSpPr>
      <xdr:spPr>
        <a:xfrm>
          <a:off x="12675244" y="17472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801" name="n_3aveValue【庁舎】&#10;有形固定資産減価償却率">
          <a:extLst>
            <a:ext uri="{FF2B5EF4-FFF2-40B4-BE49-F238E27FC236}">
              <a16:creationId xmlns:a16="http://schemas.microsoft.com/office/drawing/2014/main" id="{00000000-0008-0000-0F00-000021030000}"/>
            </a:ext>
          </a:extLst>
        </xdr:cNvPr>
        <xdr:cNvSpPr txBox="1"/>
      </xdr:nvSpPr>
      <xdr:spPr>
        <a:xfrm>
          <a:off x="11900544" y="1721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802" name="n_4aveValue【庁舎】&#10;有形固定資産減価償却率">
          <a:extLst>
            <a:ext uri="{FF2B5EF4-FFF2-40B4-BE49-F238E27FC236}">
              <a16:creationId xmlns:a16="http://schemas.microsoft.com/office/drawing/2014/main" id="{00000000-0008-0000-0F00-000022030000}"/>
            </a:ext>
          </a:extLst>
        </xdr:cNvPr>
        <xdr:cNvSpPr txBox="1"/>
      </xdr:nvSpPr>
      <xdr:spPr>
        <a:xfrm>
          <a:off x="11102984" y="17143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21607</xdr:rowOff>
    </xdr:from>
    <xdr:ext cx="405111" cy="259045"/>
    <xdr:sp macro="" textlink="">
      <xdr:nvSpPr>
        <xdr:cNvPr id="803" name="n_1mainValue【庁舎】&#10;有形固定資産減価償却率">
          <a:extLst>
            <a:ext uri="{FF2B5EF4-FFF2-40B4-BE49-F238E27FC236}">
              <a16:creationId xmlns:a16="http://schemas.microsoft.com/office/drawing/2014/main" id="{00000000-0008-0000-0F00-000023030000}"/>
            </a:ext>
          </a:extLst>
        </xdr:cNvPr>
        <xdr:cNvSpPr txBox="1"/>
      </xdr:nvSpPr>
      <xdr:spPr>
        <a:xfrm>
          <a:off x="13437244" y="1712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149241</xdr:rowOff>
    </xdr:from>
    <xdr:ext cx="405111" cy="259045"/>
    <xdr:sp macro="" textlink="">
      <xdr:nvSpPr>
        <xdr:cNvPr id="804" name="n_2mainValue【庁舎】&#10;有形固定資産減価償却率">
          <a:extLst>
            <a:ext uri="{FF2B5EF4-FFF2-40B4-BE49-F238E27FC236}">
              <a16:creationId xmlns:a16="http://schemas.microsoft.com/office/drawing/2014/main" id="{00000000-0008-0000-0F00-000024030000}"/>
            </a:ext>
          </a:extLst>
        </xdr:cNvPr>
        <xdr:cNvSpPr txBox="1"/>
      </xdr:nvSpPr>
      <xdr:spPr>
        <a:xfrm>
          <a:off x="12675244" y="1708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a:extLst>
            <a:ext uri="{FF2B5EF4-FFF2-40B4-BE49-F238E27FC236}">
              <a16:creationId xmlns:a16="http://schemas.microsoft.com/office/drawing/2014/main" id="{00000000-0008-0000-0F00-000027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a:extLst>
            <a:ext uri="{FF2B5EF4-FFF2-40B4-BE49-F238E27FC236}">
              <a16:creationId xmlns:a16="http://schemas.microsoft.com/office/drawing/2014/main" id="{00000000-0008-0000-0F00-000028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a:extLst>
            <a:ext uri="{FF2B5EF4-FFF2-40B4-BE49-F238E27FC236}">
              <a16:creationId xmlns:a16="http://schemas.microsoft.com/office/drawing/2014/main" id="{00000000-0008-0000-0F00-000029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a:extLst>
            <a:ext uri="{FF2B5EF4-FFF2-40B4-BE49-F238E27FC236}">
              <a16:creationId xmlns:a16="http://schemas.microsoft.com/office/drawing/2014/main" id="{00000000-0008-0000-0F00-00002A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a:extLst>
            <a:ext uri="{FF2B5EF4-FFF2-40B4-BE49-F238E27FC236}">
              <a16:creationId xmlns:a16="http://schemas.microsoft.com/office/drawing/2014/main" id="{00000000-0008-0000-0F00-00002B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a:extLst>
            <a:ext uri="{FF2B5EF4-FFF2-40B4-BE49-F238E27FC236}">
              <a16:creationId xmlns:a16="http://schemas.microsoft.com/office/drawing/2014/main" id="{00000000-0008-0000-0F00-00002C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a:extLst>
            <a:ext uri="{FF2B5EF4-FFF2-40B4-BE49-F238E27FC236}">
              <a16:creationId xmlns:a16="http://schemas.microsoft.com/office/drawing/2014/main" id="{00000000-0008-0000-0F00-00003B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flipV="1">
          <a:off x="19509104" y="16746221"/>
          <a:ext cx="0" cy="1281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829" name="【庁舎】&#10;一人当たり面積最小値テキスト">
          <a:extLst>
            <a:ext uri="{FF2B5EF4-FFF2-40B4-BE49-F238E27FC236}">
              <a16:creationId xmlns:a16="http://schemas.microsoft.com/office/drawing/2014/main" id="{00000000-0008-0000-0F00-00003D030000}"/>
            </a:ext>
          </a:extLst>
        </xdr:cNvPr>
        <xdr:cNvSpPr txBox="1"/>
      </xdr:nvSpPr>
      <xdr:spPr>
        <a:xfrm>
          <a:off x="19547840" y="1803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9443700" y="18027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831" name="【庁舎】&#10;一人当たり面積最大値テキスト">
          <a:extLst>
            <a:ext uri="{FF2B5EF4-FFF2-40B4-BE49-F238E27FC236}">
              <a16:creationId xmlns:a16="http://schemas.microsoft.com/office/drawing/2014/main" id="{00000000-0008-0000-0F00-00003F030000}"/>
            </a:ext>
          </a:extLst>
        </xdr:cNvPr>
        <xdr:cNvSpPr txBox="1"/>
      </xdr:nvSpPr>
      <xdr:spPr>
        <a:xfrm>
          <a:off x="19547840" y="1652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19443700" y="167462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114316</xdr:rowOff>
    </xdr:from>
    <xdr:ext cx="469744" cy="259045"/>
    <xdr:sp macro="" textlink="">
      <xdr:nvSpPr>
        <xdr:cNvPr id="833" name="【庁舎】&#10;一人当たり面積平均値テキスト">
          <a:extLst>
            <a:ext uri="{FF2B5EF4-FFF2-40B4-BE49-F238E27FC236}">
              <a16:creationId xmlns:a16="http://schemas.microsoft.com/office/drawing/2014/main" id="{00000000-0008-0000-0F00-000041030000}"/>
            </a:ext>
          </a:extLst>
        </xdr:cNvPr>
        <xdr:cNvSpPr txBox="1"/>
      </xdr:nvSpPr>
      <xdr:spPr>
        <a:xfrm>
          <a:off x="19547840" y="17548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834" name="フローチャート: 判断 833">
          <a:extLst>
            <a:ext uri="{FF2B5EF4-FFF2-40B4-BE49-F238E27FC236}">
              <a16:creationId xmlns:a16="http://schemas.microsoft.com/office/drawing/2014/main" id="{00000000-0008-0000-0F00-000042030000}"/>
            </a:ext>
          </a:extLst>
        </xdr:cNvPr>
        <xdr:cNvSpPr/>
      </xdr:nvSpPr>
      <xdr:spPr>
        <a:xfrm>
          <a:off x="19458940" y="175704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835" name="フローチャート: 判断 834">
          <a:extLst>
            <a:ext uri="{FF2B5EF4-FFF2-40B4-BE49-F238E27FC236}">
              <a16:creationId xmlns:a16="http://schemas.microsoft.com/office/drawing/2014/main" id="{00000000-0008-0000-0F00-000043030000}"/>
            </a:ext>
          </a:extLst>
        </xdr:cNvPr>
        <xdr:cNvSpPr/>
      </xdr:nvSpPr>
      <xdr:spPr>
        <a:xfrm>
          <a:off x="18735040" y="17555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836" name="フローチャート: 判断 835">
          <a:extLst>
            <a:ext uri="{FF2B5EF4-FFF2-40B4-BE49-F238E27FC236}">
              <a16:creationId xmlns:a16="http://schemas.microsoft.com/office/drawing/2014/main" id="{00000000-0008-0000-0F00-000044030000}"/>
            </a:ext>
          </a:extLst>
        </xdr:cNvPr>
        <xdr:cNvSpPr/>
      </xdr:nvSpPr>
      <xdr:spPr>
        <a:xfrm>
          <a:off x="17937480" y="17374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837" name="フローチャート: 判断 836">
          <a:extLst>
            <a:ext uri="{FF2B5EF4-FFF2-40B4-BE49-F238E27FC236}">
              <a16:creationId xmlns:a16="http://schemas.microsoft.com/office/drawing/2014/main" id="{00000000-0008-0000-0F00-000045030000}"/>
            </a:ext>
          </a:extLst>
        </xdr:cNvPr>
        <xdr:cNvSpPr/>
      </xdr:nvSpPr>
      <xdr:spPr>
        <a:xfrm>
          <a:off x="17162780"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838" name="フローチャート: 判断 837">
          <a:extLst>
            <a:ext uri="{FF2B5EF4-FFF2-40B4-BE49-F238E27FC236}">
              <a16:creationId xmlns:a16="http://schemas.microsoft.com/office/drawing/2014/main" id="{00000000-0008-0000-0F00-000046030000}"/>
            </a:ext>
          </a:extLst>
        </xdr:cNvPr>
        <xdr:cNvSpPr/>
      </xdr:nvSpPr>
      <xdr:spPr>
        <a:xfrm>
          <a:off x="16388080" y="176034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64770</xdr:rowOff>
    </xdr:from>
    <xdr:to>
      <xdr:col>116</xdr:col>
      <xdr:colOff>114300</xdr:colOff>
      <xdr:row>101</xdr:row>
      <xdr:rowOff>166370</xdr:rowOff>
    </xdr:to>
    <xdr:sp macro="" textlink="">
      <xdr:nvSpPr>
        <xdr:cNvPr id="844" name="楕円 843">
          <a:extLst>
            <a:ext uri="{FF2B5EF4-FFF2-40B4-BE49-F238E27FC236}">
              <a16:creationId xmlns:a16="http://schemas.microsoft.com/office/drawing/2014/main" id="{00000000-0008-0000-0F00-00004C030000}"/>
            </a:ext>
          </a:extLst>
        </xdr:cNvPr>
        <xdr:cNvSpPr/>
      </xdr:nvSpPr>
      <xdr:spPr>
        <a:xfrm>
          <a:off x="19458940" y="1699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87647</xdr:rowOff>
    </xdr:from>
    <xdr:ext cx="469744" cy="259045"/>
    <xdr:sp macro="" textlink="">
      <xdr:nvSpPr>
        <xdr:cNvPr id="845" name="【庁舎】&#10;一人当たり面積該当値テキスト">
          <a:extLst>
            <a:ext uri="{FF2B5EF4-FFF2-40B4-BE49-F238E27FC236}">
              <a16:creationId xmlns:a16="http://schemas.microsoft.com/office/drawing/2014/main" id="{00000000-0008-0000-0F00-00004D030000}"/>
            </a:ext>
          </a:extLst>
        </xdr:cNvPr>
        <xdr:cNvSpPr txBox="1"/>
      </xdr:nvSpPr>
      <xdr:spPr>
        <a:xfrm>
          <a:off x="19547840" y="1685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95250</xdr:rowOff>
    </xdr:from>
    <xdr:to>
      <xdr:col>112</xdr:col>
      <xdr:colOff>38100</xdr:colOff>
      <xdr:row>102</xdr:row>
      <xdr:rowOff>25400</xdr:rowOff>
    </xdr:to>
    <xdr:sp macro="" textlink="">
      <xdr:nvSpPr>
        <xdr:cNvPr id="846" name="楕円 845">
          <a:extLst>
            <a:ext uri="{FF2B5EF4-FFF2-40B4-BE49-F238E27FC236}">
              <a16:creationId xmlns:a16="http://schemas.microsoft.com/office/drawing/2014/main" id="{00000000-0008-0000-0F00-00004E030000}"/>
            </a:ext>
          </a:extLst>
        </xdr:cNvPr>
        <xdr:cNvSpPr/>
      </xdr:nvSpPr>
      <xdr:spPr>
        <a:xfrm>
          <a:off x="18735040" y="170268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115570</xdr:rowOff>
    </xdr:from>
    <xdr:to>
      <xdr:col>116</xdr:col>
      <xdr:colOff>63500</xdr:colOff>
      <xdr:row>101</xdr:row>
      <xdr:rowOff>146050</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flipV="1">
          <a:off x="18778220" y="17047210"/>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110489</xdr:rowOff>
    </xdr:from>
    <xdr:to>
      <xdr:col>107</xdr:col>
      <xdr:colOff>101600</xdr:colOff>
      <xdr:row>102</xdr:row>
      <xdr:rowOff>40639</xdr:rowOff>
    </xdr:to>
    <xdr:sp macro="" textlink="">
      <xdr:nvSpPr>
        <xdr:cNvPr id="848" name="楕円 847">
          <a:extLst>
            <a:ext uri="{FF2B5EF4-FFF2-40B4-BE49-F238E27FC236}">
              <a16:creationId xmlns:a16="http://schemas.microsoft.com/office/drawing/2014/main" id="{00000000-0008-0000-0F00-000050030000}"/>
            </a:ext>
          </a:extLst>
        </xdr:cNvPr>
        <xdr:cNvSpPr/>
      </xdr:nvSpPr>
      <xdr:spPr>
        <a:xfrm>
          <a:off x="17937480" y="170421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146050</xdr:rowOff>
    </xdr:from>
    <xdr:to>
      <xdr:col>111</xdr:col>
      <xdr:colOff>177800</xdr:colOff>
      <xdr:row>101</xdr:row>
      <xdr:rowOff>161289</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flipV="1">
          <a:off x="17988280" y="17077690"/>
          <a:ext cx="78994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41927</xdr:rowOff>
    </xdr:from>
    <xdr:ext cx="469744" cy="259045"/>
    <xdr:sp macro="" textlink="">
      <xdr:nvSpPr>
        <xdr:cNvPr id="850" name="n_1aveValue【庁舎】&#10;一人当たり面積">
          <a:extLst>
            <a:ext uri="{FF2B5EF4-FFF2-40B4-BE49-F238E27FC236}">
              <a16:creationId xmlns:a16="http://schemas.microsoft.com/office/drawing/2014/main" id="{00000000-0008-0000-0F00-000052030000}"/>
            </a:ext>
          </a:extLst>
        </xdr:cNvPr>
        <xdr:cNvSpPr txBox="1"/>
      </xdr:nvSpPr>
      <xdr:spPr>
        <a:xfrm>
          <a:off x="18561127" y="176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851" name="n_2aveValue【庁舎】&#10;一人当たり面積">
          <a:extLst>
            <a:ext uri="{FF2B5EF4-FFF2-40B4-BE49-F238E27FC236}">
              <a16:creationId xmlns:a16="http://schemas.microsoft.com/office/drawing/2014/main" id="{00000000-0008-0000-0F00-000053030000}"/>
            </a:ext>
          </a:extLst>
        </xdr:cNvPr>
        <xdr:cNvSpPr txBox="1"/>
      </xdr:nvSpPr>
      <xdr:spPr>
        <a:xfrm>
          <a:off x="17776267" y="1746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852" name="n_3aveValue【庁舎】&#10;一人当たり面積">
          <a:extLst>
            <a:ext uri="{FF2B5EF4-FFF2-40B4-BE49-F238E27FC236}">
              <a16:creationId xmlns:a16="http://schemas.microsoft.com/office/drawing/2014/main" id="{00000000-0008-0000-0F00-000054030000}"/>
            </a:ext>
          </a:extLst>
        </xdr:cNvPr>
        <xdr:cNvSpPr txBox="1"/>
      </xdr:nvSpPr>
      <xdr:spPr>
        <a:xfrm>
          <a:off x="17001567" y="1736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853" name="n_4aveValue【庁舎】&#10;一人当たり面積">
          <a:extLst>
            <a:ext uri="{FF2B5EF4-FFF2-40B4-BE49-F238E27FC236}">
              <a16:creationId xmlns:a16="http://schemas.microsoft.com/office/drawing/2014/main" id="{00000000-0008-0000-0F00-000055030000}"/>
            </a:ext>
          </a:extLst>
        </xdr:cNvPr>
        <xdr:cNvSpPr txBox="1"/>
      </xdr:nvSpPr>
      <xdr:spPr>
        <a:xfrm>
          <a:off x="16226867" y="1738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41927</xdr:rowOff>
    </xdr:from>
    <xdr:ext cx="469744" cy="259045"/>
    <xdr:sp macro="" textlink="">
      <xdr:nvSpPr>
        <xdr:cNvPr id="854" name="n_1mainValue【庁舎】&#10;一人当たり面積">
          <a:extLst>
            <a:ext uri="{FF2B5EF4-FFF2-40B4-BE49-F238E27FC236}">
              <a16:creationId xmlns:a16="http://schemas.microsoft.com/office/drawing/2014/main" id="{00000000-0008-0000-0F00-000056030000}"/>
            </a:ext>
          </a:extLst>
        </xdr:cNvPr>
        <xdr:cNvSpPr txBox="1"/>
      </xdr:nvSpPr>
      <xdr:spPr>
        <a:xfrm>
          <a:off x="18561127"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57166</xdr:rowOff>
    </xdr:from>
    <xdr:ext cx="469744" cy="259045"/>
    <xdr:sp macro="" textlink="">
      <xdr:nvSpPr>
        <xdr:cNvPr id="855" name="n_2mainValue【庁舎】&#10;一人当たり面積">
          <a:extLst>
            <a:ext uri="{FF2B5EF4-FFF2-40B4-BE49-F238E27FC236}">
              <a16:creationId xmlns:a16="http://schemas.microsoft.com/office/drawing/2014/main" id="{00000000-0008-0000-0F00-000057030000}"/>
            </a:ext>
          </a:extLst>
        </xdr:cNvPr>
        <xdr:cNvSpPr txBox="1"/>
      </xdr:nvSpPr>
      <xdr:spPr>
        <a:xfrm>
          <a:off x="17776267" y="168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00000000-0008-0000-0F00-000058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00000000-0008-0000-0F00-000059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全体的に資産減価償却率は類似団体を下回っている施設が多い。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一般廃棄物処理施設の有形固定資産減価償却率が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％となっているが、一部事務組合にて事業を実施している。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・多くの施設にて一人当たり面積が類似団体よりも多いため、</a:t>
          </a:r>
          <a:r>
            <a:rPr kumimoji="1" lang="ja-JP" altLang="ja-JP" sz="1100">
              <a:solidFill>
                <a:schemeClr val="dk1"/>
              </a:solidFill>
              <a:effectLst/>
              <a:latin typeface="+mn-lt"/>
              <a:ea typeface="+mn-ea"/>
              <a:cs typeface="+mn-cs"/>
            </a:rPr>
            <a:t>令和３年度に改訂予定の公共施設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総合管理計画にて</a:t>
          </a:r>
          <a:r>
            <a:rPr kumimoji="1" lang="ja-JP" altLang="en-US" sz="1100">
              <a:solidFill>
                <a:schemeClr val="dk1"/>
              </a:solidFill>
              <a:effectLst/>
              <a:latin typeface="+mn-lt"/>
              <a:ea typeface="+mn-ea"/>
              <a:cs typeface="+mn-cs"/>
            </a:rPr>
            <a:t>人口規模に見合った適正な施設規模を維持するよう計画を策定していくものとする。</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9,346
9,283
152.35
10,188,560
9,415,838
541,689
3,825,828
5,332,249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原子力発電所の立地により固定資産税等の税収入が大きいため、類似団体平均値を上回っているが、電力事業者の業績や設備投資の状況により税収入が大きく変動するため安定した財政運営に苦慮している。今後も、町税等の滞納額の圧縮や更なる徴収業務の強化に取り組むとともに、地域産業の振興や優良企業の誘致による税源の確保等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115509</xdr:rowOff>
    </xdr:from>
    <xdr:to>
      <xdr:col>23</xdr:col>
      <xdr:colOff>133350</xdr:colOff>
      <xdr:row>40</xdr:row>
      <xdr:rowOff>127000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69735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138491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69850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138491</xdr:rowOff>
    </xdr:from>
    <xdr:to>
      <xdr:col>15</xdr:col>
      <xdr:colOff>82550</xdr:colOff>
      <xdr:row>40</xdr:row>
      <xdr:rowOff>161472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69964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161472</xdr:rowOff>
    </xdr:from>
    <xdr:to>
      <xdr:col>11</xdr:col>
      <xdr:colOff>31750</xdr:colOff>
      <xdr:row>40</xdr:row>
      <xdr:rowOff>161472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64709</xdr:rowOff>
    </xdr:from>
    <xdr:to>
      <xdr:col>23</xdr:col>
      <xdr:colOff>184150</xdr:colOff>
      <xdr:row>40</xdr:row>
      <xdr:rowOff>166309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81236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87691</xdr:rowOff>
    </xdr:from>
    <xdr:to>
      <xdr:col>15</xdr:col>
      <xdr:colOff>133350</xdr:colOff>
      <xdr:row>41</xdr:row>
      <xdr:rowOff>17841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28018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110672</xdr:rowOff>
    </xdr:from>
    <xdr:to>
      <xdr:col>11</xdr:col>
      <xdr:colOff>82550</xdr:colOff>
      <xdr:row>41</xdr:row>
      <xdr:rowOff>40822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50999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820">
              <a:solidFill>
                <a:schemeClr val="dk1"/>
              </a:solidFill>
              <a:effectLst/>
              <a:latin typeface="+mn-lt"/>
              <a:ea typeface="+mn-ea"/>
              <a:cs typeface="+mn-cs"/>
            </a:rPr>
            <a:t>　</a:t>
          </a:r>
          <a:r>
            <a:rPr lang="en-US" altLang="ja-JP" sz="820" b="0" i="0" baseline="0">
              <a:solidFill>
                <a:schemeClr val="dk1"/>
              </a:solidFill>
              <a:effectLst/>
              <a:latin typeface="+mn-lt"/>
              <a:ea typeface="+mn-ea"/>
              <a:cs typeface="+mn-cs"/>
            </a:rPr>
            <a:t>29</a:t>
          </a:r>
          <a:r>
            <a:rPr lang="ja-JP" altLang="ja-JP" sz="820" b="0" i="0" baseline="0">
              <a:solidFill>
                <a:schemeClr val="dk1"/>
              </a:solidFill>
              <a:effectLst/>
              <a:latin typeface="+mn-lt"/>
              <a:ea typeface="+mn-ea"/>
              <a:cs typeface="+mn-cs"/>
            </a:rPr>
            <a:t>年度は、地方税の増収により経常一般財源等総額が増加したが、物件費、扶助費等の増額により経常経費充当一般財源等も増加した。全体としては、経常経費充当一般財源等の増加幅が上回ったため、前年より</a:t>
          </a:r>
          <a:r>
            <a:rPr lang="en-US" altLang="ja-JP" sz="820" b="0" i="0" baseline="0">
              <a:solidFill>
                <a:schemeClr val="dk1"/>
              </a:solidFill>
              <a:effectLst/>
              <a:latin typeface="+mn-lt"/>
              <a:ea typeface="+mn-ea"/>
              <a:cs typeface="+mn-cs"/>
            </a:rPr>
            <a:t>1.9</a:t>
          </a:r>
          <a:r>
            <a:rPr lang="ja-JP" altLang="ja-JP" sz="820" b="0" i="0" baseline="0">
              <a:solidFill>
                <a:schemeClr val="dk1"/>
              </a:solidFill>
              <a:effectLst/>
              <a:latin typeface="+mn-lt"/>
              <a:ea typeface="+mn-ea"/>
              <a:cs typeface="+mn-cs"/>
            </a:rPr>
            <a:t>ポイント</a:t>
          </a:r>
          <a:r>
            <a:rPr lang="ja-JP" altLang="en-US" sz="820" b="0" i="0" baseline="0">
              <a:solidFill>
                <a:schemeClr val="dk1"/>
              </a:solidFill>
              <a:effectLst/>
              <a:latin typeface="+mn-lt"/>
              <a:ea typeface="+mn-ea"/>
              <a:cs typeface="+mn-cs"/>
            </a:rPr>
            <a:t>上回る</a:t>
          </a:r>
          <a:r>
            <a:rPr lang="en-US" altLang="ja-JP" sz="820" b="0" i="0" baseline="0">
              <a:solidFill>
                <a:schemeClr val="dk1"/>
              </a:solidFill>
              <a:effectLst/>
              <a:latin typeface="+mn-lt"/>
              <a:ea typeface="+mn-ea"/>
              <a:cs typeface="+mn-cs"/>
            </a:rPr>
            <a:t>90.7%</a:t>
          </a:r>
          <a:r>
            <a:rPr lang="ja-JP" altLang="ja-JP" sz="820" b="0" i="0" baseline="0">
              <a:solidFill>
                <a:schemeClr val="dk1"/>
              </a:solidFill>
              <a:effectLst/>
              <a:latin typeface="+mn-lt"/>
              <a:ea typeface="+mn-ea"/>
              <a:cs typeface="+mn-cs"/>
            </a:rPr>
            <a:t>となった。</a:t>
          </a:r>
          <a:r>
            <a:rPr lang="en-US" altLang="ja-JP" sz="820" b="0" i="0" baseline="0">
              <a:solidFill>
                <a:schemeClr val="dk1"/>
              </a:solidFill>
              <a:effectLst/>
              <a:latin typeface="+mn-lt"/>
              <a:ea typeface="+mn-ea"/>
              <a:cs typeface="+mn-cs"/>
            </a:rPr>
            <a:t>30</a:t>
          </a:r>
          <a:r>
            <a:rPr lang="ja-JP" altLang="ja-JP" sz="820" b="0" i="0" baseline="0">
              <a:solidFill>
                <a:schemeClr val="dk1"/>
              </a:solidFill>
              <a:effectLst/>
              <a:latin typeface="+mn-lt"/>
              <a:ea typeface="+mn-ea"/>
              <a:cs typeface="+mn-cs"/>
            </a:rPr>
            <a:t>年度は、経常一般財源等総額、経常経費充当一般財源等ともに減少となったが、経常一般財源等総額の減少は固定資産税の減収によるもので、経常経費充当一般財源等の減少は他会計繰出金の減によるものである。全体としては、経常一般財源等総額の減少幅が上回ったため、前年より</a:t>
          </a:r>
          <a:r>
            <a:rPr lang="en-US" altLang="ja-JP" sz="820" b="0" i="0" baseline="0">
              <a:solidFill>
                <a:schemeClr val="dk1"/>
              </a:solidFill>
              <a:effectLst/>
              <a:latin typeface="+mn-lt"/>
              <a:ea typeface="+mn-ea"/>
              <a:cs typeface="+mn-cs"/>
            </a:rPr>
            <a:t>1.7</a:t>
          </a:r>
          <a:r>
            <a:rPr lang="ja-JP" altLang="ja-JP" sz="820" b="0" i="0" baseline="0">
              <a:solidFill>
                <a:schemeClr val="dk1"/>
              </a:solidFill>
              <a:effectLst/>
              <a:latin typeface="+mn-lt"/>
              <a:ea typeface="+mn-ea"/>
              <a:cs typeface="+mn-cs"/>
            </a:rPr>
            <a:t>ポイント</a:t>
          </a:r>
          <a:r>
            <a:rPr lang="ja-JP" altLang="en-US" sz="820" b="0" i="0" baseline="0">
              <a:solidFill>
                <a:schemeClr val="dk1"/>
              </a:solidFill>
              <a:effectLst/>
              <a:latin typeface="+mn-lt"/>
              <a:ea typeface="+mn-ea"/>
              <a:cs typeface="+mn-cs"/>
            </a:rPr>
            <a:t>上回る</a:t>
          </a:r>
          <a:r>
            <a:rPr lang="en-US" altLang="ja-JP" sz="820" b="0" i="0" baseline="0">
              <a:solidFill>
                <a:schemeClr val="dk1"/>
              </a:solidFill>
              <a:effectLst/>
              <a:latin typeface="+mn-lt"/>
              <a:ea typeface="+mn-ea"/>
              <a:cs typeface="+mn-cs"/>
            </a:rPr>
            <a:t>92.4%</a:t>
          </a:r>
          <a:r>
            <a:rPr lang="ja-JP" altLang="ja-JP" sz="820" b="0" i="0" baseline="0">
              <a:solidFill>
                <a:schemeClr val="dk1"/>
              </a:solidFill>
              <a:effectLst/>
              <a:latin typeface="+mn-lt"/>
              <a:ea typeface="+mn-ea"/>
              <a:cs typeface="+mn-cs"/>
            </a:rPr>
            <a:t>となった。</a:t>
          </a:r>
          <a:r>
            <a:rPr lang="ja-JP" altLang="en-US" sz="820" b="0" i="0" baseline="0">
              <a:solidFill>
                <a:schemeClr val="dk1"/>
              </a:solidFill>
              <a:effectLst/>
              <a:latin typeface="+mn-lt"/>
              <a:ea typeface="+mn-ea"/>
              <a:cs typeface="+mn-cs"/>
            </a:rPr>
            <a:t>元年度は、</a:t>
          </a:r>
          <a:r>
            <a:rPr lang="ja-JP" altLang="ja-JP" sz="820" b="0" i="0" baseline="0">
              <a:solidFill>
                <a:schemeClr val="dk1"/>
              </a:solidFill>
              <a:effectLst/>
              <a:latin typeface="+mn-lt"/>
              <a:ea typeface="+mn-ea"/>
              <a:cs typeface="+mn-cs"/>
            </a:rPr>
            <a:t>経常一般財源等総額</a:t>
          </a:r>
          <a:r>
            <a:rPr lang="ja-JP" altLang="en-US" sz="820" b="0" i="0" baseline="0">
              <a:solidFill>
                <a:schemeClr val="dk1"/>
              </a:solidFill>
              <a:effectLst/>
              <a:latin typeface="+mn-lt"/>
              <a:ea typeface="+mn-ea"/>
              <a:cs typeface="+mn-cs"/>
            </a:rPr>
            <a:t>、経常経費充当一般財源等がともに増加したが、</a:t>
          </a:r>
          <a:r>
            <a:rPr lang="ja-JP" altLang="ja-JP" sz="820" b="0" i="0" baseline="0">
              <a:solidFill>
                <a:schemeClr val="dk1"/>
              </a:solidFill>
              <a:effectLst/>
              <a:latin typeface="+mn-lt"/>
              <a:ea typeface="+mn-ea"/>
              <a:cs typeface="+mn-cs"/>
            </a:rPr>
            <a:t>経常経費充当一般財源等</a:t>
          </a:r>
          <a:r>
            <a:rPr lang="ja-JP" altLang="en-US" sz="820" b="0" i="0" baseline="0">
              <a:solidFill>
                <a:schemeClr val="dk1"/>
              </a:solidFill>
              <a:effectLst/>
              <a:latin typeface="+mn-lt"/>
              <a:ea typeface="+mn-ea"/>
              <a:cs typeface="+mn-cs"/>
            </a:rPr>
            <a:t>の伸び率の方が高く、前年より</a:t>
          </a:r>
          <a:r>
            <a:rPr lang="en-US" altLang="ja-JP" sz="820" b="0" i="0" baseline="0">
              <a:solidFill>
                <a:schemeClr val="dk1"/>
              </a:solidFill>
              <a:effectLst/>
              <a:latin typeface="+mn-lt"/>
              <a:ea typeface="+mn-ea"/>
              <a:cs typeface="+mn-cs"/>
            </a:rPr>
            <a:t>0.3</a:t>
          </a:r>
          <a:r>
            <a:rPr lang="ja-JP" altLang="en-US" sz="820" b="0" i="0" baseline="0">
              <a:solidFill>
                <a:schemeClr val="dk1"/>
              </a:solidFill>
              <a:effectLst/>
              <a:latin typeface="+mn-lt"/>
              <a:ea typeface="+mn-ea"/>
              <a:cs typeface="+mn-cs"/>
            </a:rPr>
            <a:t>ポイント上回る</a:t>
          </a:r>
          <a:r>
            <a:rPr lang="en-US" altLang="ja-JP" sz="820" b="0" i="0" baseline="0">
              <a:solidFill>
                <a:schemeClr val="dk1"/>
              </a:solidFill>
              <a:effectLst/>
              <a:latin typeface="+mn-lt"/>
              <a:ea typeface="+mn-ea"/>
              <a:cs typeface="+mn-cs"/>
            </a:rPr>
            <a:t>92.7%</a:t>
          </a:r>
          <a:r>
            <a:rPr lang="ja-JP" altLang="en-US" sz="820" b="0" i="0" baseline="0">
              <a:solidFill>
                <a:schemeClr val="dk1"/>
              </a:solidFill>
              <a:effectLst/>
              <a:latin typeface="+mn-lt"/>
              <a:ea typeface="+mn-ea"/>
              <a:cs typeface="+mn-cs"/>
            </a:rPr>
            <a:t>となった。経常経費充当一般財源等の増加は、公債費や他会計繰出金等の増によるものである。</a:t>
          </a:r>
          <a:endParaRPr lang="ja-JP" altLang="ja-JP" sz="820">
            <a:effectLst/>
          </a:endParaRPr>
        </a:p>
        <a:p>
          <a:pPr eaLnBrk="1" fontAlgn="auto" latinLnBrk="0" hangingPunct="1"/>
          <a:r>
            <a:rPr lang="en-US" altLang="ja-JP" sz="820" b="0" i="0" baseline="0">
              <a:solidFill>
                <a:schemeClr val="dk1"/>
              </a:solidFill>
              <a:effectLst/>
              <a:latin typeface="+mn-lt"/>
              <a:ea typeface="+mn-ea"/>
              <a:cs typeface="+mn-cs"/>
            </a:rPr>
            <a:t> </a:t>
          </a:r>
          <a:r>
            <a:rPr lang="ja-JP" altLang="ja-JP" sz="820" b="0" i="0" baseline="0">
              <a:solidFill>
                <a:schemeClr val="dk1"/>
              </a:solidFill>
              <a:effectLst/>
              <a:latin typeface="+mn-lt"/>
              <a:ea typeface="+mn-ea"/>
              <a:cs typeface="+mn-cs"/>
            </a:rPr>
            <a:t>　類似団体平均値を</a:t>
          </a:r>
          <a:r>
            <a:rPr lang="ja-JP" altLang="en-US" sz="820" b="0" i="0" baseline="0">
              <a:solidFill>
                <a:schemeClr val="dk1"/>
              </a:solidFill>
              <a:effectLst/>
              <a:latin typeface="+mn-lt"/>
              <a:ea typeface="+mn-ea"/>
              <a:cs typeface="+mn-cs"/>
            </a:rPr>
            <a:t>上回る</a:t>
          </a:r>
          <a:r>
            <a:rPr lang="ja-JP" altLang="ja-JP" sz="820" b="0" i="0" baseline="0">
              <a:solidFill>
                <a:schemeClr val="dk1"/>
              </a:solidFill>
              <a:effectLst/>
              <a:latin typeface="+mn-lt"/>
              <a:ea typeface="+mn-ea"/>
              <a:cs typeface="+mn-cs"/>
            </a:rPr>
            <a:t>数値が続いているため、引き続き定員管理の適正化計画に基づいた職員の削減をはじめ、行政評価等の地域経営手法を取り入れながら経常経費の歳出削減を図る。</a:t>
          </a:r>
          <a:endParaRPr lang="ja-JP" altLang="ja-JP" sz="82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63</xdr:row>
      <xdr:rowOff>102235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9152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21802</xdr:rowOff>
    </xdr:from>
    <xdr:to>
      <xdr:col>19</xdr:col>
      <xdr:colOff>133350</xdr:colOff>
      <xdr:row>63</xdr:row>
      <xdr:rowOff>90170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82315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21802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46740"/>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62</xdr:row>
      <xdr:rowOff>165100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74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23512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2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142452</xdr:rowOff>
    </xdr:from>
    <xdr:to>
      <xdr:col>15</xdr:col>
      <xdr:colOff>133350</xdr:colOff>
      <xdr:row>63</xdr:row>
      <xdr:rowOff>72602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57379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[304,005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値を大きく上回っているのは人件費（職員数）が主な要因となっており、今後は住民サービスが低下しないことに配慮しながら、民間でも実施可能な業務については指定管理者制度の導入などにより委託を進め、定員適正化計画に基づく職員の削減等によりコストの低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47858</xdr:rowOff>
    </xdr:from>
    <xdr:to>
      <xdr:col>23</xdr:col>
      <xdr:colOff>133350</xdr:colOff>
      <xdr:row>85</xdr:row>
      <xdr:rowOff>84643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621108"/>
          <a:ext cx="838200" cy="3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127691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6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59982</xdr:rowOff>
    </xdr:from>
    <xdr:to>
      <xdr:col>19</xdr:col>
      <xdr:colOff>133350</xdr:colOff>
      <xdr:row>85</xdr:row>
      <xdr:rowOff>84643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633232"/>
          <a:ext cx="889000" cy="2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21575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8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135579</xdr:rowOff>
    </xdr:from>
    <xdr:to>
      <xdr:col>15</xdr:col>
      <xdr:colOff>82550</xdr:colOff>
      <xdr:row>85</xdr:row>
      <xdr:rowOff>59982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537379"/>
          <a:ext cx="889000" cy="9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22902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23504</xdr:rowOff>
    </xdr:from>
    <xdr:to>
      <xdr:col>11</xdr:col>
      <xdr:colOff>31750</xdr:colOff>
      <xdr:row>84</xdr:row>
      <xdr:rowOff>135579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425304"/>
          <a:ext cx="889000" cy="11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110202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168508</xdr:rowOff>
    </xdr:from>
    <xdr:to>
      <xdr:col>23</xdr:col>
      <xdr:colOff>184150</xdr:colOff>
      <xdr:row>85</xdr:row>
      <xdr:rowOff>98658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57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140585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542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33843</xdr:rowOff>
    </xdr:from>
    <xdr:to>
      <xdr:col>19</xdr:col>
      <xdr:colOff>184150</xdr:colOff>
      <xdr:row>85</xdr:row>
      <xdr:rowOff>135443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60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120220</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693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9182</xdr:rowOff>
    </xdr:from>
    <xdr:to>
      <xdr:col>15</xdr:col>
      <xdr:colOff>133350</xdr:colOff>
      <xdr:row>85</xdr:row>
      <xdr:rowOff>110782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58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95559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66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84779</xdr:rowOff>
    </xdr:from>
    <xdr:to>
      <xdr:col>11</xdr:col>
      <xdr:colOff>82550</xdr:colOff>
      <xdr:row>85</xdr:row>
      <xdr:rowOff>14929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48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171156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57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144154</xdr:rowOff>
    </xdr:from>
    <xdr:to>
      <xdr:col>7</xdr:col>
      <xdr:colOff>31750</xdr:colOff>
      <xdr:row>84</xdr:row>
      <xdr:rowOff>74304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37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59081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46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類似団体平均値を下回っており、国や県等の給与制度に準拠しながら今後も引き続き適正水準の維持に努める。</a:t>
          </a:r>
          <a:r>
            <a:rPr lang="en-US" altLang="ja-JP" sz="1100" b="0" i="0" baseline="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157238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467114"/>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84</xdr:row>
      <xdr:rowOff>157238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5360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53823</xdr:rowOff>
    </xdr:from>
    <xdr:to>
      <xdr:col>72</xdr:col>
      <xdr:colOff>203200</xdr:colOff>
      <xdr:row>84</xdr:row>
      <xdr:rowOff>134257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45562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53823</xdr:rowOff>
    </xdr:from>
    <xdr:to>
      <xdr:col>68</xdr:col>
      <xdr:colOff>152400</xdr:colOff>
      <xdr:row>84</xdr:row>
      <xdr:rowOff>111277</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4556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106438</xdr:rowOff>
    </xdr:from>
    <xdr:to>
      <xdr:col>77</xdr:col>
      <xdr:colOff>95250</xdr:colOff>
      <xdr:row>85</xdr:row>
      <xdr:rowOff>36588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46765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27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3023</xdr:rowOff>
    </xdr:from>
    <xdr:to>
      <xdr:col>68</xdr:col>
      <xdr:colOff>203200</xdr:colOff>
      <xdr:row>84</xdr:row>
      <xdr:rowOff>104623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114800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60477</xdr:rowOff>
    </xdr:from>
    <xdr:to>
      <xdr:col>64</xdr:col>
      <xdr:colOff>152400</xdr:colOff>
      <xdr:row>84</xdr:row>
      <xdr:rowOff>162077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804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原子力安全対策、地域改善対策等、本町特有の行政需要により、類似団体平均値を大幅に上回っている。平成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年のエネルギー環境教育体験館の開館等、新規事務事業への対応も必要となっており、職員数の高止まりの状況はしばらく続くものと考えられる。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今後も第</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次美浜町行財政改革大綱に基づき定員の適正化を推進し、引き続き事務事業の縮減合理化と業務の民間委託等を積極的に推進する。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69934</xdr:rowOff>
    </xdr:from>
    <xdr:to>
      <xdr:col>81</xdr:col>
      <xdr:colOff>44450</xdr:colOff>
      <xdr:row>64</xdr:row>
      <xdr:rowOff>93260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1042734"/>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33503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1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90043</xdr:rowOff>
    </xdr:from>
    <xdr:to>
      <xdr:col>77</xdr:col>
      <xdr:colOff>44450</xdr:colOff>
      <xdr:row>64</xdr:row>
      <xdr:rowOff>93260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1062843"/>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50631</xdr:rowOff>
    </xdr:from>
    <xdr:to>
      <xdr:col>72</xdr:col>
      <xdr:colOff>203200</xdr:colOff>
      <xdr:row>64</xdr:row>
      <xdr:rowOff>90043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1023431"/>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131166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27305</xdr:rowOff>
    </xdr:from>
    <xdr:to>
      <xdr:col>68</xdr:col>
      <xdr:colOff>152400</xdr:colOff>
      <xdr:row>64</xdr:row>
      <xdr:rowOff>50631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1000105"/>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100601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70841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19134</xdr:rowOff>
    </xdr:from>
    <xdr:to>
      <xdr:col>81</xdr:col>
      <xdr:colOff>95250</xdr:colOff>
      <xdr:row>64</xdr:row>
      <xdr:rowOff>120734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99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162661</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96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42460</xdr:rowOff>
    </xdr:from>
    <xdr:to>
      <xdr:col>77</xdr:col>
      <xdr:colOff>95250</xdr:colOff>
      <xdr:row>64</xdr:row>
      <xdr:rowOff>144060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101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128837</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101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39243</xdr:rowOff>
    </xdr:from>
    <xdr:to>
      <xdr:col>73</xdr:col>
      <xdr:colOff>44450</xdr:colOff>
      <xdr:row>64</xdr:row>
      <xdr:rowOff>140843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125620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171281</xdr:rowOff>
    </xdr:from>
    <xdr:to>
      <xdr:col>68</xdr:col>
      <xdr:colOff>203200</xdr:colOff>
      <xdr:row>64</xdr:row>
      <xdr:rowOff>101431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9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86208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05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147955</xdr:rowOff>
    </xdr:from>
    <xdr:to>
      <xdr:col>64</xdr:col>
      <xdr:colOff>152400</xdr:colOff>
      <xdr:row>64</xdr:row>
      <xdr:rowOff>78105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62882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公共下水道の整備による公営企業債充当繰入金やごみ処理施設等の整備による一部事務組合の地方債充当補助金等の増加により、類似団体平均値を上回っているが、元利償還金のピークは過ぎているため、比率は</a:t>
          </a:r>
          <a:r>
            <a:rPr lang="ja-JP" altLang="en-US" sz="1100" b="0" i="0" baseline="0">
              <a:solidFill>
                <a:schemeClr val="dk1"/>
              </a:solidFill>
              <a:effectLst/>
              <a:latin typeface="+mn-lt"/>
              <a:ea typeface="+mn-ea"/>
              <a:cs typeface="+mn-cs"/>
            </a:rPr>
            <a:t>減少傾向にある</a:t>
          </a:r>
          <a:r>
            <a:rPr lang="ja-JP" altLang="ja-JP" sz="1100" b="0" i="0" baseline="0">
              <a:solidFill>
                <a:schemeClr val="dk1"/>
              </a:solidFill>
              <a:effectLst/>
              <a:latin typeface="+mn-lt"/>
              <a:ea typeface="+mn-ea"/>
              <a:cs typeface="+mn-cs"/>
            </a:rPr>
            <a:t>。引き続き、後年度の負担を軽減するため、地方債への依存を抑制した財政運営に努めながら適正水準を確保していく。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62654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9126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70696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9126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110913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286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110913</xdr:rowOff>
    </xdr:from>
    <xdr:to>
      <xdr:col>68</xdr:col>
      <xdr:colOff>152400</xdr:colOff>
      <xdr:row>41</xdr:row>
      <xdr:rowOff>19896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9689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155381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4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90187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106273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60113</xdr:rowOff>
    </xdr:from>
    <xdr:to>
      <xdr:col>68</xdr:col>
      <xdr:colOff>203200</xdr:colOff>
      <xdr:row>40</xdr:row>
      <xdr:rowOff>161713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146490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55473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将来負担比率については、 近年、下水道事業（公共下水・集落排水）などの公営企業債等繰入見込額、小浜病院組合・敦賀美方消防組合などの組合等負担等見込額での増加や、臨時財政対策債、公共事業等債等の発行増により上昇が続いていたが、</a:t>
          </a:r>
          <a:r>
            <a:rPr kumimoji="1" lang="en-US" altLang="ja-JP" sz="1000" b="0" i="0" baseline="0">
              <a:solidFill>
                <a:schemeClr val="dk1"/>
              </a:solidFill>
              <a:effectLst/>
              <a:latin typeface="+mn-lt"/>
              <a:ea typeface="+mn-ea"/>
              <a:cs typeface="+mn-cs"/>
            </a:rPr>
            <a:t>29</a:t>
          </a:r>
          <a:r>
            <a:rPr kumimoji="1" lang="ja-JP" altLang="ja-JP" sz="1000" b="0" i="0" baseline="0">
              <a:solidFill>
                <a:schemeClr val="dk1"/>
              </a:solidFill>
              <a:effectLst/>
              <a:latin typeface="+mn-lt"/>
              <a:ea typeface="+mn-ea"/>
              <a:cs typeface="+mn-cs"/>
            </a:rPr>
            <a:t>年度からは財政調整基金と特定目的金の積み立てによる充当可能基金の増により、指標</a:t>
          </a:r>
          <a:r>
            <a:rPr kumimoji="1" lang="ja-JP" altLang="en-US" sz="1000" b="0" i="0" baseline="0">
              <a:solidFill>
                <a:schemeClr val="dk1"/>
              </a:solidFill>
              <a:effectLst/>
              <a:latin typeface="+mn-lt"/>
              <a:ea typeface="+mn-ea"/>
              <a:cs typeface="+mn-cs"/>
            </a:rPr>
            <a:t>は改善している</a:t>
          </a:r>
          <a:r>
            <a:rPr kumimoji="1" lang="ja-JP" altLang="ja-JP" sz="1000" b="0" i="0" baseline="0">
              <a:solidFill>
                <a:schemeClr val="dk1"/>
              </a:solidFill>
              <a:effectLst/>
              <a:latin typeface="+mn-lt"/>
              <a:ea typeface="+mn-ea"/>
              <a:cs typeface="+mn-cs"/>
            </a:rPr>
            <a:t>。</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今後は、普通建設事業は国の補助制度を最大限活用するとともに、事業の優先度、緊急性及び事業効果を検証し、事業の先送りや規模縮小を図り、地方債の発行を抑え、将来負担比率の減少に努めていく。</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83109</xdr:rowOff>
    </xdr:from>
    <xdr:to>
      <xdr:col>81</xdr:col>
      <xdr:colOff>44450</xdr:colOff>
      <xdr:row>19</xdr:row>
      <xdr:rowOff>67056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169209"/>
          <a:ext cx="838200" cy="1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67056</xdr:rowOff>
    </xdr:from>
    <xdr:to>
      <xdr:col>77</xdr:col>
      <xdr:colOff>44450</xdr:colOff>
      <xdr:row>20</xdr:row>
      <xdr:rowOff>45212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32460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45212</xdr:rowOff>
    </xdr:from>
    <xdr:to>
      <xdr:col>72</xdr:col>
      <xdr:colOff>203200</xdr:colOff>
      <xdr:row>20</xdr:row>
      <xdr:rowOff>155245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474212"/>
          <a:ext cx="889000" cy="1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154889</xdr:rowOff>
    </xdr:from>
    <xdr:to>
      <xdr:col>68</xdr:col>
      <xdr:colOff>152400</xdr:colOff>
      <xdr:row>20</xdr:row>
      <xdr:rowOff>155245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412439"/>
          <a:ext cx="889000" cy="17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32309</xdr:rowOff>
    </xdr:from>
    <xdr:to>
      <xdr:col>81</xdr:col>
      <xdr:colOff>95250</xdr:colOff>
      <xdr:row>18</xdr:row>
      <xdr:rowOff>133909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11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4386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09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16256</xdr:rowOff>
    </xdr:from>
    <xdr:to>
      <xdr:col>77</xdr:col>
      <xdr:colOff>95250</xdr:colOff>
      <xdr:row>19</xdr:row>
      <xdr:rowOff>117856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2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102633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36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165862</xdr:rowOff>
    </xdr:from>
    <xdr:to>
      <xdr:col>73</xdr:col>
      <xdr:colOff>44450</xdr:colOff>
      <xdr:row>20</xdr:row>
      <xdr:rowOff>96012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4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80789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50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104445</xdr:rowOff>
    </xdr:from>
    <xdr:to>
      <xdr:col>68</xdr:col>
      <xdr:colOff>203200</xdr:colOff>
      <xdr:row>21</xdr:row>
      <xdr:rowOff>34595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5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19372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61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104089</xdr:rowOff>
    </xdr:from>
    <xdr:to>
      <xdr:col>64</xdr:col>
      <xdr:colOff>152400</xdr:colOff>
      <xdr:row>20</xdr:row>
      <xdr:rowOff>34239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36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19016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44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9,346
9,283
152.35
10,188,560
9,415,838
541,689
3,825,828
5,332,249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原子力安全対策、地域改善対策等、本町特有の行政需要により職員数が多いため、類似団体平均値を大幅に上回っているが、今後も民間でも実施可能な業務については指定管理者制度の導入</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により委託</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進め、定員適正化計画に基づく職員の削減等によりコストの低減を図っていく。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99568</xdr:rowOff>
    </xdr:from>
    <xdr:to>
      <xdr:col>24</xdr:col>
      <xdr:colOff>25400</xdr:colOff>
      <xdr:row>38</xdr:row>
      <xdr:rowOff>140716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146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108712</xdr:rowOff>
    </xdr:from>
    <xdr:to>
      <xdr:col>19</xdr:col>
      <xdr:colOff>187325</xdr:colOff>
      <xdr:row>38</xdr:row>
      <xdr:rowOff>140716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238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108712</xdr:rowOff>
    </xdr:from>
    <xdr:to>
      <xdr:col>15</xdr:col>
      <xdr:colOff>98425</xdr:colOff>
      <xdr:row>38</xdr:row>
      <xdr:rowOff>140716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238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76708</xdr:rowOff>
    </xdr:from>
    <xdr:to>
      <xdr:col>11</xdr:col>
      <xdr:colOff>9525</xdr:colOff>
      <xdr:row>38</xdr:row>
      <xdr:rowOff>140716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918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48768</xdr:rowOff>
    </xdr:from>
    <xdr:to>
      <xdr:col>24</xdr:col>
      <xdr:colOff>76200</xdr:colOff>
      <xdr:row>38</xdr:row>
      <xdr:rowOff>150368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20845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89916</xdr:rowOff>
    </xdr:from>
    <xdr:to>
      <xdr:col>20</xdr:col>
      <xdr:colOff>38100</xdr:colOff>
      <xdr:row>39</xdr:row>
      <xdr:rowOff>20066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4843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9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57912</xdr:rowOff>
    </xdr:from>
    <xdr:to>
      <xdr:col>15</xdr:col>
      <xdr:colOff>149225</xdr:colOff>
      <xdr:row>38</xdr:row>
      <xdr:rowOff>159512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144289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89916</xdr:rowOff>
    </xdr:from>
    <xdr:to>
      <xdr:col>11</xdr:col>
      <xdr:colOff>60325</xdr:colOff>
      <xdr:row>39</xdr:row>
      <xdr:rowOff>20066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4843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25908</xdr:rowOff>
    </xdr:from>
    <xdr:to>
      <xdr:col>6</xdr:col>
      <xdr:colOff>171450</xdr:colOff>
      <xdr:row>38</xdr:row>
      <xdr:rowOff>127508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112285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b="0" i="0" baseline="0">
              <a:solidFill>
                <a:schemeClr val="dk1"/>
              </a:solidFill>
              <a:effectLst/>
              <a:latin typeface="+mn-lt"/>
              <a:ea typeface="+mn-ea"/>
              <a:cs typeface="+mn-cs"/>
            </a:rPr>
            <a:t>　</a:t>
          </a:r>
          <a:r>
            <a:rPr lang="en-US" altLang="ja-JP" sz="1000" b="0" i="0" baseline="0">
              <a:solidFill>
                <a:schemeClr val="dk1"/>
              </a:solidFill>
              <a:effectLst/>
              <a:latin typeface="+mn-lt"/>
              <a:ea typeface="+mn-ea"/>
              <a:cs typeface="+mn-cs"/>
            </a:rPr>
            <a:t>H24</a:t>
          </a:r>
          <a:r>
            <a:rPr lang="ja-JP" altLang="ja-JP" sz="1000" b="0" i="0" baseline="0">
              <a:solidFill>
                <a:schemeClr val="dk1"/>
              </a:solidFill>
              <a:effectLst/>
              <a:latin typeface="+mn-lt"/>
              <a:ea typeface="+mn-ea"/>
              <a:cs typeface="+mn-cs"/>
            </a:rPr>
            <a:t>より給食センターの一部業務で民間委託を実施し、また生涯学習センターの完成に伴い維持管理経費が増加したことにより</a:t>
          </a:r>
          <a:r>
            <a:rPr lang="ja-JP" altLang="en-US"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類似団体平均値を上回る状況が続いている。</a:t>
          </a:r>
          <a:r>
            <a:rPr lang="en-US" altLang="ja-JP" sz="1000" b="0" i="0" baseline="0">
              <a:solidFill>
                <a:schemeClr val="dk1"/>
              </a:solidFill>
              <a:effectLst/>
              <a:latin typeface="+mn-lt"/>
              <a:ea typeface="+mn-ea"/>
              <a:cs typeface="+mn-cs"/>
            </a:rPr>
            <a:t>H29</a:t>
          </a:r>
          <a:r>
            <a:rPr lang="ja-JP" altLang="ja-JP" sz="1000" b="0" i="0" baseline="0">
              <a:solidFill>
                <a:schemeClr val="dk1"/>
              </a:solidFill>
              <a:effectLst/>
              <a:latin typeface="+mn-lt"/>
              <a:ea typeface="+mn-ea"/>
              <a:cs typeface="+mn-cs"/>
            </a:rPr>
            <a:t>にはエネルギー環境教育体験館が開館し、今後も道の駅</a:t>
          </a:r>
          <a:r>
            <a:rPr lang="ja-JP" altLang="en-US" sz="1000" b="0" i="0" baseline="0">
              <a:solidFill>
                <a:schemeClr val="dk1"/>
              </a:solidFill>
              <a:effectLst/>
              <a:latin typeface="+mn-lt"/>
              <a:ea typeface="+mn-ea"/>
              <a:cs typeface="+mn-cs"/>
            </a:rPr>
            <a:t>や新レイクセンター等</a:t>
          </a:r>
          <a:r>
            <a:rPr lang="ja-JP" altLang="ja-JP" sz="1000" b="0" i="0" baseline="0">
              <a:solidFill>
                <a:schemeClr val="dk1"/>
              </a:solidFill>
              <a:effectLst/>
              <a:latin typeface="+mn-lt"/>
              <a:ea typeface="+mn-ea"/>
              <a:cs typeface="+mn-cs"/>
            </a:rPr>
            <a:t>の整備が予定されているため、新たな物件費の増加が見込まれる。引き続き、民間でも実施可能な業務については指定管理者制度の導入</a:t>
          </a:r>
          <a:r>
            <a:rPr lang="ja-JP" altLang="en-US" sz="1000" b="0" i="0" baseline="0">
              <a:solidFill>
                <a:schemeClr val="dk1"/>
              </a:solidFill>
              <a:effectLst/>
              <a:latin typeface="+mn-lt"/>
              <a:ea typeface="+mn-ea"/>
              <a:cs typeface="+mn-cs"/>
            </a:rPr>
            <a:t>等</a:t>
          </a:r>
          <a:r>
            <a:rPr lang="ja-JP" altLang="ja-JP" sz="1000" b="0" i="0" baseline="0">
              <a:solidFill>
                <a:schemeClr val="dk1"/>
              </a:solidFill>
              <a:effectLst/>
              <a:latin typeface="+mn-lt"/>
              <a:ea typeface="+mn-ea"/>
              <a:cs typeface="+mn-cs"/>
            </a:rPr>
            <a:t>により外部委託を進めるなど、各施設でコストの削減に努めるとともに、公共施設等総合管理計画</a:t>
          </a:r>
          <a:r>
            <a:rPr lang="ja-JP" altLang="en-US" sz="1000" b="0" i="0" baseline="0">
              <a:solidFill>
                <a:schemeClr val="dk1"/>
              </a:solidFill>
              <a:effectLst/>
              <a:latin typeface="+mn-lt"/>
              <a:ea typeface="+mn-ea"/>
              <a:cs typeface="+mn-cs"/>
            </a:rPr>
            <a:t>に基づき</a:t>
          </a:r>
          <a:r>
            <a:rPr lang="ja-JP" altLang="ja-JP" sz="1000" b="0" i="0" baseline="0">
              <a:solidFill>
                <a:schemeClr val="dk1"/>
              </a:solidFill>
              <a:effectLst/>
              <a:latin typeface="+mn-lt"/>
              <a:ea typeface="+mn-ea"/>
              <a:cs typeface="+mn-cs"/>
            </a:rPr>
            <a:t>施設の統廃合を進め</a:t>
          </a:r>
          <a:r>
            <a:rPr lang="ja-JP" altLang="en-US" sz="1000" b="0" i="0" baseline="0">
              <a:solidFill>
                <a:schemeClr val="dk1"/>
              </a:solidFill>
              <a:effectLst/>
              <a:latin typeface="+mn-lt"/>
              <a:ea typeface="+mn-ea"/>
              <a:cs typeface="+mn-cs"/>
            </a:rPr>
            <a:t>ていく。</a:t>
          </a:r>
          <a:endParaRPr lang="ja-JP" altLang="ja-JP" sz="10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18415</xdr:rowOff>
    </xdr:from>
    <xdr:to>
      <xdr:col>82</xdr:col>
      <xdr:colOff>107950</xdr:colOff>
      <xdr:row>16</xdr:row>
      <xdr:rowOff>35560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76161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167005</xdr:rowOff>
    </xdr:from>
    <xdr:to>
      <xdr:col>78</xdr:col>
      <xdr:colOff>69850</xdr:colOff>
      <xdr:row>16</xdr:row>
      <xdr:rowOff>18415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7387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132715</xdr:rowOff>
    </xdr:from>
    <xdr:to>
      <xdr:col>73</xdr:col>
      <xdr:colOff>180975</xdr:colOff>
      <xdr:row>15</xdr:row>
      <xdr:rowOff>167005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53301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132715</xdr:rowOff>
    </xdr:from>
    <xdr:to>
      <xdr:col>69</xdr:col>
      <xdr:colOff>92075</xdr:colOff>
      <xdr:row>15</xdr:row>
      <xdr:rowOff>109855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53301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128287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139065</xdr:rowOff>
    </xdr:from>
    <xdr:to>
      <xdr:col>78</xdr:col>
      <xdr:colOff>120650</xdr:colOff>
      <xdr:row>16</xdr:row>
      <xdr:rowOff>69215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7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53992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7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116205</xdr:rowOff>
    </xdr:from>
    <xdr:to>
      <xdr:col>74</xdr:col>
      <xdr:colOff>31750</xdr:colOff>
      <xdr:row>16</xdr:row>
      <xdr:rowOff>46355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81915</xdr:rowOff>
    </xdr:from>
    <xdr:to>
      <xdr:col>69</xdr:col>
      <xdr:colOff>142875</xdr:colOff>
      <xdr:row>15</xdr:row>
      <xdr:rowOff>12065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22242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類似団体平均値より</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ポイント下回る状況が続いているが、少子高齢化の進展に</a:t>
          </a:r>
          <a:r>
            <a:rPr lang="ja-JP" altLang="en-US" sz="1100" b="0" i="0" baseline="0">
              <a:solidFill>
                <a:schemeClr val="dk1"/>
              </a:solidFill>
              <a:effectLst/>
              <a:latin typeface="+mn-lt"/>
              <a:ea typeface="+mn-ea"/>
              <a:cs typeface="+mn-cs"/>
            </a:rPr>
            <a:t>よる</a:t>
          </a:r>
          <a:r>
            <a:rPr lang="ja-JP" altLang="ja-JP" sz="1100" b="0" i="0" baseline="0">
              <a:solidFill>
                <a:schemeClr val="dk1"/>
              </a:solidFill>
              <a:effectLst/>
              <a:latin typeface="+mn-lt"/>
              <a:ea typeface="+mn-ea"/>
              <a:cs typeface="+mn-cs"/>
            </a:rPr>
            <a:t>社会保障経費の自然増</a:t>
          </a:r>
          <a:r>
            <a:rPr lang="ja-JP" altLang="en-US" sz="1100" b="0" i="0" baseline="0">
              <a:solidFill>
                <a:schemeClr val="dk1"/>
              </a:solidFill>
              <a:effectLst/>
              <a:latin typeface="+mn-lt"/>
              <a:ea typeface="+mn-ea"/>
              <a:cs typeface="+mn-cs"/>
            </a:rPr>
            <a:t>等が見込まれるため</a:t>
          </a:r>
          <a:r>
            <a:rPr lang="ja-JP" altLang="ja-JP" sz="1100" b="0" i="0" baseline="0">
              <a:solidFill>
                <a:schemeClr val="dk1"/>
              </a:solidFill>
              <a:effectLst/>
              <a:latin typeface="+mn-lt"/>
              <a:ea typeface="+mn-ea"/>
              <a:cs typeface="+mn-cs"/>
            </a:rPr>
            <a:t>、今後の数値に注意しながら必要に応じて事務事業等の見直しを行う。</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97065</xdr:rowOff>
    </xdr:from>
    <xdr:to>
      <xdr:col>24</xdr:col>
      <xdr:colOff>25400</xdr:colOff>
      <xdr:row>55</xdr:row>
      <xdr:rowOff>129722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5268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64407</xdr:rowOff>
    </xdr:from>
    <xdr:to>
      <xdr:col>19</xdr:col>
      <xdr:colOff>187325</xdr:colOff>
      <xdr:row>55</xdr:row>
      <xdr:rowOff>97065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494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64407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461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42635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461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78922</xdr:rowOff>
    </xdr:from>
    <xdr:to>
      <xdr:col>24</xdr:col>
      <xdr:colOff>76200</xdr:colOff>
      <xdr:row>56</xdr:row>
      <xdr:rowOff>9072</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95449</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13607</xdr:rowOff>
    </xdr:from>
    <xdr:to>
      <xdr:col>15</xdr:col>
      <xdr:colOff>149225</xdr:colOff>
      <xdr:row>55</xdr:row>
      <xdr:rowOff>115207</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繰出金、維持補修費については、類似団体平均値とほぼ同じ数値で推移している状況である。下水道事業などの公営企業については維持管理費等の経費を節減するなど、今後も適正水準の維持に努める。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5842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773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37846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4782800" y="9773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14986</xdr:rowOff>
    </xdr:from>
    <xdr:to>
      <xdr:col>73</xdr:col>
      <xdr:colOff>180975</xdr:colOff>
      <xdr:row>57</xdr:row>
      <xdr:rowOff>37846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787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113284</xdr:rowOff>
    </xdr:from>
    <xdr:to>
      <xdr:col>69</xdr:col>
      <xdr:colOff>92075</xdr:colOff>
      <xdr:row>57</xdr:row>
      <xdr:rowOff>14986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7144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126492</xdr:rowOff>
    </xdr:from>
    <xdr:to>
      <xdr:col>82</xdr:col>
      <xdr:colOff>158750</xdr:colOff>
      <xdr:row>57</xdr:row>
      <xdr:rowOff>56642</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143019</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57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158496</xdr:rowOff>
    </xdr:from>
    <xdr:to>
      <xdr:col>74</xdr:col>
      <xdr:colOff>31750</xdr:colOff>
      <xdr:row>57</xdr:row>
      <xdr:rowOff>88646</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135636</xdr:rowOff>
    </xdr:from>
    <xdr:to>
      <xdr:col>69</xdr:col>
      <xdr:colOff>142875</xdr:colOff>
      <xdr:row>57</xdr:row>
      <xdr:rowOff>65786</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75963</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62484</xdr:rowOff>
    </xdr:from>
    <xdr:to>
      <xdr:col>65</xdr:col>
      <xdr:colOff>53975</xdr:colOff>
      <xdr:row>56</xdr:row>
      <xdr:rowOff>164084</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2811</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ごみ処理施設の維持管理に係る</a:t>
          </a:r>
          <a:r>
            <a:rPr lang="ja-JP" altLang="ja-JP" sz="1100" b="0" i="0" baseline="0">
              <a:solidFill>
                <a:schemeClr val="dk1"/>
              </a:solidFill>
              <a:effectLst/>
              <a:latin typeface="+mn-lt"/>
              <a:ea typeface="+mn-ea"/>
              <a:cs typeface="+mn-cs"/>
            </a:rPr>
            <a:t>美浜・三方環境衛生組合</a:t>
          </a:r>
          <a:r>
            <a:rPr lang="ja-JP" altLang="en-US" sz="1100" b="0" i="0" baseline="0">
              <a:solidFill>
                <a:schemeClr val="dk1"/>
              </a:solidFill>
              <a:effectLst/>
              <a:latin typeface="+mn-lt"/>
              <a:ea typeface="+mn-ea"/>
              <a:cs typeface="+mn-cs"/>
            </a:rPr>
            <a:t>の負担金や</a:t>
          </a:r>
          <a:r>
            <a:rPr lang="ja-JP" altLang="ja-JP" sz="1100" b="0" i="0" baseline="0">
              <a:solidFill>
                <a:schemeClr val="dk1"/>
              </a:solidFill>
              <a:effectLst/>
              <a:latin typeface="+mn-lt"/>
              <a:ea typeface="+mn-ea"/>
              <a:cs typeface="+mn-cs"/>
            </a:rPr>
            <a:t>、公立小浜病院組合への加入に伴う負担金の増加により、類似団体平均値を上回っている。今後も</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施設・設備の更新等に伴い負担金が増加する見込みであることから、各種団体等の補助金や負担金について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、その目的や必要性、効果等を検証し、</a:t>
          </a:r>
          <a:r>
            <a:rPr lang="ja-JP" altLang="en-US" sz="1100" b="0" i="0" baseline="0">
              <a:solidFill>
                <a:schemeClr val="dk1"/>
              </a:solidFill>
              <a:effectLst/>
              <a:latin typeface="+mn-lt"/>
              <a:ea typeface="+mn-ea"/>
              <a:cs typeface="+mn-cs"/>
            </a:rPr>
            <a:t>所期</a:t>
          </a:r>
          <a:r>
            <a:rPr lang="ja-JP" altLang="ja-JP" sz="1100" b="0" i="0" baseline="0">
              <a:solidFill>
                <a:schemeClr val="dk1"/>
              </a:solidFill>
              <a:effectLst/>
              <a:latin typeface="+mn-lt"/>
              <a:ea typeface="+mn-ea"/>
              <a:cs typeface="+mn-cs"/>
            </a:rPr>
            <a:t>の目的を達成しているものは廃止や見直しを行う。</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38</xdr:row>
      <xdr:rowOff>62992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5671800" y="65598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26416</xdr:rowOff>
    </xdr:from>
    <xdr:to>
      <xdr:col>78</xdr:col>
      <xdr:colOff>69850</xdr:colOff>
      <xdr:row>38</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5415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26416</xdr:rowOff>
    </xdr:from>
    <xdr:to>
      <xdr:col>73</xdr:col>
      <xdr:colOff>180975</xdr:colOff>
      <xdr:row>38</xdr:row>
      <xdr:rowOff>127000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3893800" y="65415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39</xdr:row>
      <xdr:rowOff>33274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004800" y="66421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165354</xdr:rowOff>
    </xdr:from>
    <xdr:to>
      <xdr:col>82</xdr:col>
      <xdr:colOff>158750</xdr:colOff>
      <xdr:row>38</xdr:row>
      <xdr:rowOff>95504</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137431</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147066</xdr:rowOff>
    </xdr:from>
    <xdr:to>
      <xdr:col>74</xdr:col>
      <xdr:colOff>31750</xdr:colOff>
      <xdr:row>38</xdr:row>
      <xdr:rowOff>77215</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61993</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162577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153924</xdr:rowOff>
    </xdr:from>
    <xdr:to>
      <xdr:col>65</xdr:col>
      <xdr:colOff>53975</xdr:colOff>
      <xdr:row>39</xdr:row>
      <xdr:rowOff>84074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68851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新規地方債の発行額の抑制や公的資金補償金免除繰上償還の実施等により、類似団体平均値より大きく下回っている。</a:t>
          </a:r>
          <a:r>
            <a:rPr lang="ja-JP" altLang="en-US" sz="1100" b="0" i="0" baseline="0">
              <a:solidFill>
                <a:schemeClr val="dk1"/>
              </a:solidFill>
              <a:effectLst/>
              <a:latin typeface="+mn-lt"/>
              <a:ea typeface="+mn-ea"/>
              <a:cs typeface="+mn-cs"/>
            </a:rPr>
            <a:t>近年増加傾向にあるが、</a:t>
          </a:r>
          <a:r>
            <a:rPr lang="ja-JP" altLang="ja-JP" sz="1100" b="0" i="0" baseline="0">
              <a:solidFill>
                <a:schemeClr val="dk1"/>
              </a:solidFill>
              <a:effectLst/>
              <a:latin typeface="+mn-lt"/>
              <a:ea typeface="+mn-ea"/>
              <a:cs typeface="+mn-cs"/>
            </a:rPr>
            <a:t>今後もこの状況を維持するために、地方債の新規発行を予定している普通建設事業については、実施時期や規模を精査し借入額の抑制に努める。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5080</xdr:rowOff>
    </xdr:from>
    <xdr:to>
      <xdr:col>24</xdr:col>
      <xdr:colOff>25400</xdr:colOff>
      <xdr:row>75</xdr:row>
      <xdr:rowOff>39370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28638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165100</xdr:rowOff>
    </xdr:from>
    <xdr:to>
      <xdr:col>19</xdr:col>
      <xdr:colOff>187325</xdr:colOff>
      <xdr:row>75</xdr:row>
      <xdr:rowOff>5080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28524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149860</xdr:rowOff>
    </xdr:from>
    <xdr:to>
      <xdr:col>15</xdr:col>
      <xdr:colOff>98425</xdr:colOff>
      <xdr:row>74</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2837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142240</xdr:rowOff>
    </xdr:from>
    <xdr:to>
      <xdr:col>11</xdr:col>
      <xdr:colOff>9525</xdr:colOff>
      <xdr:row>74</xdr:row>
      <xdr:rowOff>149860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2829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160020</xdr:rowOff>
    </xdr:from>
    <xdr:to>
      <xdr:col>24</xdr:col>
      <xdr:colOff>76200</xdr:colOff>
      <xdr:row>75</xdr:row>
      <xdr:rowOff>90170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5097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125730</xdr:rowOff>
    </xdr:from>
    <xdr:to>
      <xdr:col>20</xdr:col>
      <xdr:colOff>38100</xdr:colOff>
      <xdr:row>75</xdr:row>
      <xdr:rowOff>55880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66057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58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114300</xdr:rowOff>
    </xdr:from>
    <xdr:to>
      <xdr:col>15</xdr:col>
      <xdr:colOff>149225</xdr:colOff>
      <xdr:row>75</xdr:row>
      <xdr:rowOff>44450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54627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99060</xdr:rowOff>
    </xdr:from>
    <xdr:to>
      <xdr:col>11</xdr:col>
      <xdr:colOff>60325</xdr:colOff>
      <xdr:row>75</xdr:row>
      <xdr:rowOff>29210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39387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91440</xdr:rowOff>
    </xdr:from>
    <xdr:to>
      <xdr:col>6</xdr:col>
      <xdr:colOff>171450</xdr:colOff>
      <xdr:row>75</xdr:row>
      <xdr:rowOff>21590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31767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平均値を大きく上回っているのは人件費と補助費等が要因となっており、今後も定員適正化計画による職員数の削減や指定管理者制度の導入等によりコスト削減に努め、行政評価等の地域経営手法を取り入れながら経常経費の歳出削減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31750</xdr:rowOff>
    </xdr:from>
    <xdr:to>
      <xdr:col>82</xdr:col>
      <xdr:colOff>107950</xdr:colOff>
      <xdr:row>80</xdr:row>
      <xdr:rowOff>54611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37477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xdr:rowOff>
    </xdr:from>
    <xdr:to>
      <xdr:col>78</xdr:col>
      <xdr:colOff>69850</xdr:colOff>
      <xdr:row>80</xdr:row>
      <xdr:rowOff>54611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7172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115570</xdr:rowOff>
    </xdr:from>
    <xdr:to>
      <xdr:col>73</xdr:col>
      <xdr:colOff>180975</xdr:colOff>
      <xdr:row>80</xdr:row>
      <xdr:rowOff>1270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660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115570</xdr:rowOff>
    </xdr:from>
    <xdr:to>
      <xdr:col>69</xdr:col>
      <xdr:colOff>92075</xdr:colOff>
      <xdr:row>79</xdr:row>
      <xdr:rowOff>168911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6601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152400</xdr:rowOff>
    </xdr:from>
    <xdr:to>
      <xdr:col>82</xdr:col>
      <xdr:colOff>158750</xdr:colOff>
      <xdr:row>80</xdr:row>
      <xdr:rowOff>82550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124477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3811</xdr:rowOff>
    </xdr:from>
    <xdr:to>
      <xdr:col>78</xdr:col>
      <xdr:colOff>120650</xdr:colOff>
      <xdr:row>80</xdr:row>
      <xdr:rowOff>105411</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90188</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806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121920</xdr:rowOff>
    </xdr:from>
    <xdr:to>
      <xdr:col>74</xdr:col>
      <xdr:colOff>31750</xdr:colOff>
      <xdr:row>80</xdr:row>
      <xdr:rowOff>52070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36847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64770</xdr:rowOff>
    </xdr:from>
    <xdr:to>
      <xdr:col>69</xdr:col>
      <xdr:colOff>142875</xdr:colOff>
      <xdr:row>79</xdr:row>
      <xdr:rowOff>166370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151147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118111</xdr:rowOff>
    </xdr:from>
    <xdr:to>
      <xdr:col>65</xdr:col>
      <xdr:colOff>53975</xdr:colOff>
      <xdr:row>80</xdr:row>
      <xdr:rowOff>48261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33038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74297</xdr:rowOff>
    </xdr:from>
    <xdr:to>
      <xdr:col>29</xdr:col>
      <xdr:colOff>127000</xdr:colOff>
      <xdr:row>15</xdr:row>
      <xdr:rowOff>141615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93672"/>
          <a:ext cx="647700" cy="67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150309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41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141615</xdr:rowOff>
    </xdr:from>
    <xdr:to>
      <xdr:col>26</xdr:col>
      <xdr:colOff>50800</xdr:colOff>
      <xdr:row>16</xdr:row>
      <xdr:rowOff>6631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60990"/>
          <a:ext cx="698500" cy="36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127961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9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6631</xdr:rowOff>
    </xdr:from>
    <xdr:to>
      <xdr:col>22</xdr:col>
      <xdr:colOff>114300</xdr:colOff>
      <xdr:row>16</xdr:row>
      <xdr:rowOff>45896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97456"/>
          <a:ext cx="698500" cy="39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144292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0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45896</xdr:rowOff>
    </xdr:from>
    <xdr:to>
      <xdr:col>18</xdr:col>
      <xdr:colOff>177800</xdr:colOff>
      <xdr:row>16</xdr:row>
      <xdr:rowOff>93033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36721"/>
          <a:ext cx="698500" cy="47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19412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23497</xdr:rowOff>
    </xdr:from>
    <xdr:to>
      <xdr:col>29</xdr:col>
      <xdr:colOff>177800</xdr:colOff>
      <xdr:row>15</xdr:row>
      <xdr:rowOff>125097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42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40024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90815</xdr:rowOff>
    </xdr:from>
    <xdr:to>
      <xdr:col>26</xdr:col>
      <xdr:colOff>101600</xdr:colOff>
      <xdr:row>16</xdr:row>
      <xdr:rowOff>20965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10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31142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7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127281</xdr:rowOff>
    </xdr:from>
    <xdr:to>
      <xdr:col>22</xdr:col>
      <xdr:colOff>165100</xdr:colOff>
      <xdr:row>16</xdr:row>
      <xdr:rowOff>57431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46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67608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1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166546</xdr:rowOff>
    </xdr:from>
    <xdr:to>
      <xdr:col>19</xdr:col>
      <xdr:colOff>38100</xdr:colOff>
      <xdr:row>16</xdr:row>
      <xdr:rowOff>96696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85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106873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5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42233</xdr:rowOff>
    </xdr:from>
    <xdr:to>
      <xdr:col>15</xdr:col>
      <xdr:colOff>101600</xdr:colOff>
      <xdr:row>16</xdr:row>
      <xdr:rowOff>143833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33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154010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0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94653</xdr:rowOff>
    </xdr:from>
    <xdr:to>
      <xdr:col>29</xdr:col>
      <xdr:colOff>127000</xdr:colOff>
      <xdr:row>36</xdr:row>
      <xdr:rowOff>167789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47903"/>
          <a:ext cx="647700" cy="73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79431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32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131915</xdr:rowOff>
    </xdr:from>
    <xdr:to>
      <xdr:col>26</xdr:col>
      <xdr:colOff>50800</xdr:colOff>
      <xdr:row>36</xdr:row>
      <xdr:rowOff>167789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85165"/>
          <a:ext cx="698500" cy="35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131915</xdr:rowOff>
    </xdr:from>
    <xdr:to>
      <xdr:col>22</xdr:col>
      <xdr:colOff>114300</xdr:colOff>
      <xdr:row>36</xdr:row>
      <xdr:rowOff>153012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85165"/>
          <a:ext cx="698500" cy="21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22396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147917</xdr:rowOff>
    </xdr:from>
    <xdr:to>
      <xdr:col>18</xdr:col>
      <xdr:colOff>177800</xdr:colOff>
      <xdr:row>36</xdr:row>
      <xdr:rowOff>153012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01167"/>
          <a:ext cx="698500" cy="5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47820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84379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20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43853</xdr:rowOff>
    </xdr:from>
    <xdr:to>
      <xdr:col>29</xdr:col>
      <xdr:colOff>177800</xdr:colOff>
      <xdr:row>36</xdr:row>
      <xdr:rowOff>145453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97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231830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4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116989</xdr:rowOff>
    </xdr:from>
    <xdr:to>
      <xdr:col>26</xdr:col>
      <xdr:colOff>101600</xdr:colOff>
      <xdr:row>37</xdr:row>
      <xdr:rowOff>47139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70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31916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5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81115</xdr:rowOff>
    </xdr:from>
    <xdr:to>
      <xdr:col>22</xdr:col>
      <xdr:colOff>165100</xdr:colOff>
      <xdr:row>37</xdr:row>
      <xdr:rowOff>11265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34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192892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80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102212</xdr:rowOff>
    </xdr:from>
    <xdr:to>
      <xdr:col>19</xdr:col>
      <xdr:colOff>38100</xdr:colOff>
      <xdr:row>37</xdr:row>
      <xdr:rowOff>32362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55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213989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82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97117</xdr:rowOff>
    </xdr:from>
    <xdr:to>
      <xdr:col>15</xdr:col>
      <xdr:colOff>101600</xdr:colOff>
      <xdr:row>37</xdr:row>
      <xdr:rowOff>27267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50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208894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81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9,346
9,283
152.35
10,188,560
9,415,838
541,689
3,825,828
5,332,249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169919</xdr:rowOff>
    </xdr:from>
    <xdr:to>
      <xdr:col>24</xdr:col>
      <xdr:colOff>63500</xdr:colOff>
      <xdr:row>34</xdr:row>
      <xdr:rowOff>48434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27769"/>
          <a:ext cx="838200" cy="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36286</xdr:rowOff>
    </xdr:from>
    <xdr:to>
      <xdr:col>19</xdr:col>
      <xdr:colOff>177800</xdr:colOff>
      <xdr:row>34</xdr:row>
      <xdr:rowOff>48434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865586"/>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36286</xdr:rowOff>
    </xdr:from>
    <xdr:to>
      <xdr:col>15</xdr:col>
      <xdr:colOff>50800</xdr:colOff>
      <xdr:row>34</xdr:row>
      <xdr:rowOff>106890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65586"/>
          <a:ext cx="889000" cy="7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106890</xdr:rowOff>
    </xdr:from>
    <xdr:to>
      <xdr:col>10</xdr:col>
      <xdr:colOff>114300</xdr:colOff>
      <xdr:row>34</xdr:row>
      <xdr:rowOff>148703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36190"/>
          <a:ext cx="889000" cy="4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46905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119119</xdr:rowOff>
    </xdr:from>
    <xdr:to>
      <xdr:col>24</xdr:col>
      <xdr:colOff>114300</xdr:colOff>
      <xdr:row>34</xdr:row>
      <xdr:rowOff>49269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7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141996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28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169084</xdr:rowOff>
    </xdr:from>
    <xdr:to>
      <xdr:col>20</xdr:col>
      <xdr:colOff>38100</xdr:colOff>
      <xdr:row>34</xdr:row>
      <xdr:rowOff>99234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2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115761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60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156936</xdr:rowOff>
    </xdr:from>
    <xdr:to>
      <xdr:col>15</xdr:col>
      <xdr:colOff>101600</xdr:colOff>
      <xdr:row>34</xdr:row>
      <xdr:rowOff>87086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1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103613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590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56090</xdr:rowOff>
    </xdr:from>
    <xdr:to>
      <xdr:col>10</xdr:col>
      <xdr:colOff>165100</xdr:colOff>
      <xdr:row>34</xdr:row>
      <xdr:rowOff>157690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8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2767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66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97903</xdr:rowOff>
    </xdr:from>
    <xdr:to>
      <xdr:col>6</xdr:col>
      <xdr:colOff>38100</xdr:colOff>
      <xdr:row>35</xdr:row>
      <xdr:rowOff>28053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44580</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70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47067</xdr:rowOff>
    </xdr:from>
    <xdr:to>
      <xdr:col>24</xdr:col>
      <xdr:colOff>63500</xdr:colOff>
      <xdr:row>54</xdr:row>
      <xdr:rowOff>100226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305367"/>
          <a:ext cx="838200" cy="5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1152</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30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47067</xdr:rowOff>
    </xdr:from>
    <xdr:to>
      <xdr:col>19</xdr:col>
      <xdr:colOff>177800</xdr:colOff>
      <xdr:row>54</xdr:row>
      <xdr:rowOff>82541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305367"/>
          <a:ext cx="889000" cy="3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140003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56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82541</xdr:rowOff>
    </xdr:from>
    <xdr:to>
      <xdr:col>15</xdr:col>
      <xdr:colOff>50800</xdr:colOff>
      <xdr:row>54</xdr:row>
      <xdr:rowOff>163781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340841"/>
          <a:ext cx="889000" cy="8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135953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163781</xdr:rowOff>
    </xdr:from>
    <xdr:to>
      <xdr:col>10</xdr:col>
      <xdr:colOff>114300</xdr:colOff>
      <xdr:row>55</xdr:row>
      <xdr:rowOff>76003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422081"/>
          <a:ext cx="889000" cy="8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161241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38848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49426</xdr:rowOff>
    </xdr:from>
    <xdr:to>
      <xdr:col>24</xdr:col>
      <xdr:colOff>114300</xdr:colOff>
      <xdr:row>54</xdr:row>
      <xdr:rowOff>151026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3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72303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15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167717</xdr:rowOff>
    </xdr:from>
    <xdr:to>
      <xdr:col>20</xdr:col>
      <xdr:colOff>38100</xdr:colOff>
      <xdr:row>54</xdr:row>
      <xdr:rowOff>97867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25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114394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02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31741</xdr:rowOff>
    </xdr:from>
    <xdr:to>
      <xdr:col>15</xdr:col>
      <xdr:colOff>101600</xdr:colOff>
      <xdr:row>54</xdr:row>
      <xdr:rowOff>133341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29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149868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06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112981</xdr:rowOff>
    </xdr:from>
    <xdr:to>
      <xdr:col>10</xdr:col>
      <xdr:colOff>165100</xdr:colOff>
      <xdr:row>55</xdr:row>
      <xdr:rowOff>43131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3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59658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14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25203</xdr:rowOff>
    </xdr:from>
    <xdr:to>
      <xdr:col>6</xdr:col>
      <xdr:colOff>38100</xdr:colOff>
      <xdr:row>55</xdr:row>
      <xdr:rowOff>126803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4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143330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23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46202</xdr:rowOff>
    </xdr:from>
    <xdr:to>
      <xdr:col>24</xdr:col>
      <xdr:colOff>63500</xdr:colOff>
      <xdr:row>77</xdr:row>
      <xdr:rowOff>88227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247852"/>
          <a:ext cx="838200" cy="4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108077</xdr:rowOff>
    </xdr:from>
    <xdr:to>
      <xdr:col>19</xdr:col>
      <xdr:colOff>177800</xdr:colOff>
      <xdr:row>77</xdr:row>
      <xdr:rowOff>46202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138277"/>
          <a:ext cx="889000" cy="1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108077</xdr:rowOff>
    </xdr:from>
    <xdr:to>
      <xdr:col>15</xdr:col>
      <xdr:colOff>50800</xdr:colOff>
      <xdr:row>77</xdr:row>
      <xdr:rowOff>18123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138277"/>
          <a:ext cx="889000" cy="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68890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18123</xdr:rowOff>
    </xdr:from>
    <xdr:to>
      <xdr:col>10</xdr:col>
      <xdr:colOff>114300</xdr:colOff>
      <xdr:row>78</xdr:row>
      <xdr:rowOff>9055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219773"/>
          <a:ext cx="889000" cy="16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73575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7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37427</xdr:rowOff>
    </xdr:from>
    <xdr:to>
      <xdr:col>24</xdr:col>
      <xdr:colOff>114300</xdr:colOff>
      <xdr:row>77</xdr:row>
      <xdr:rowOff>139027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3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15854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166852</xdr:rowOff>
    </xdr:from>
    <xdr:to>
      <xdr:col>20</xdr:col>
      <xdr:colOff>38100</xdr:colOff>
      <xdr:row>77</xdr:row>
      <xdr:rowOff>97002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9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88129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28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57277</xdr:rowOff>
    </xdr:from>
    <xdr:to>
      <xdr:col>15</xdr:col>
      <xdr:colOff>101600</xdr:colOff>
      <xdr:row>76</xdr:row>
      <xdr:rowOff>158877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08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3954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86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138773</xdr:rowOff>
    </xdr:from>
    <xdr:to>
      <xdr:col>10</xdr:col>
      <xdr:colOff>165100</xdr:colOff>
      <xdr:row>77</xdr:row>
      <xdr:rowOff>68923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1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85450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294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129705</xdr:rowOff>
    </xdr:from>
    <xdr:to>
      <xdr:col>6</xdr:col>
      <xdr:colOff>38100</xdr:colOff>
      <xdr:row>78</xdr:row>
      <xdr:rowOff>59855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50982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2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84443</xdr:rowOff>
    </xdr:from>
    <xdr:to>
      <xdr:col>24</xdr:col>
      <xdr:colOff>63500</xdr:colOff>
      <xdr:row>96</xdr:row>
      <xdr:rowOff>95390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43643"/>
          <a:ext cx="838200" cy="1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95390</xdr:rowOff>
    </xdr:from>
    <xdr:to>
      <xdr:col>19</xdr:col>
      <xdr:colOff>177800</xdr:colOff>
      <xdr:row>96</xdr:row>
      <xdr:rowOff>100736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54590"/>
          <a:ext cx="889000" cy="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100736</xdr:rowOff>
    </xdr:from>
    <xdr:to>
      <xdr:col>15</xdr:col>
      <xdr:colOff>50800</xdr:colOff>
      <xdr:row>96</xdr:row>
      <xdr:rowOff>106235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59936"/>
          <a:ext cx="8890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106235</xdr:rowOff>
    </xdr:from>
    <xdr:to>
      <xdr:col>10</xdr:col>
      <xdr:colOff>114300</xdr:colOff>
      <xdr:row>96</xdr:row>
      <xdr:rowOff>163703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65435"/>
          <a:ext cx="889000" cy="5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42042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33643</xdr:rowOff>
    </xdr:from>
    <xdr:to>
      <xdr:col>24</xdr:col>
      <xdr:colOff>114300</xdr:colOff>
      <xdr:row>96</xdr:row>
      <xdr:rowOff>135243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12070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44590</xdr:rowOff>
    </xdr:from>
    <xdr:to>
      <xdr:col>20</xdr:col>
      <xdr:colOff>38100</xdr:colOff>
      <xdr:row>96</xdr:row>
      <xdr:rowOff>146190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137317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9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49936</xdr:rowOff>
    </xdr:from>
    <xdr:to>
      <xdr:col>15</xdr:col>
      <xdr:colOff>101600</xdr:colOff>
      <xdr:row>96</xdr:row>
      <xdr:rowOff>151536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0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142663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0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55435</xdr:rowOff>
    </xdr:from>
    <xdr:to>
      <xdr:col>10</xdr:col>
      <xdr:colOff>165100</xdr:colOff>
      <xdr:row>96</xdr:row>
      <xdr:rowOff>157035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148162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0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112903</xdr:rowOff>
    </xdr:from>
    <xdr:to>
      <xdr:col>6</xdr:col>
      <xdr:colOff>38100</xdr:colOff>
      <xdr:row>97</xdr:row>
      <xdr:rowOff>43053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59580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34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64824</xdr:rowOff>
    </xdr:from>
    <xdr:to>
      <xdr:col>55</xdr:col>
      <xdr:colOff>0</xdr:colOff>
      <xdr:row>35</xdr:row>
      <xdr:rowOff>95379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065574"/>
          <a:ext cx="838200" cy="3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58791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5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64824</xdr:rowOff>
    </xdr:from>
    <xdr:to>
      <xdr:col>50</xdr:col>
      <xdr:colOff>114300</xdr:colOff>
      <xdr:row>35</xdr:row>
      <xdr:rowOff>79651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065574"/>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4823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7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59411</xdr:rowOff>
    </xdr:from>
    <xdr:to>
      <xdr:col>45</xdr:col>
      <xdr:colOff>177800</xdr:colOff>
      <xdr:row>35</xdr:row>
      <xdr:rowOff>79651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060161"/>
          <a:ext cx="889000" cy="2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164445</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16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59411</xdr:rowOff>
    </xdr:from>
    <xdr:to>
      <xdr:col>41</xdr:col>
      <xdr:colOff>50800</xdr:colOff>
      <xdr:row>35</xdr:row>
      <xdr:rowOff>68528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060161"/>
          <a:ext cx="889000" cy="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21127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19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49697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22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44579</xdr:rowOff>
    </xdr:from>
    <xdr:to>
      <xdr:col>55</xdr:col>
      <xdr:colOff>50800</xdr:colOff>
      <xdr:row>35</xdr:row>
      <xdr:rowOff>146179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04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67456</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89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14024</xdr:rowOff>
    </xdr:from>
    <xdr:to>
      <xdr:col>50</xdr:col>
      <xdr:colOff>165100</xdr:colOff>
      <xdr:row>35</xdr:row>
      <xdr:rowOff>115624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01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132151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9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28851</xdr:rowOff>
    </xdr:from>
    <xdr:to>
      <xdr:col>46</xdr:col>
      <xdr:colOff>38100</xdr:colOff>
      <xdr:row>35</xdr:row>
      <xdr:rowOff>130451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02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146978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80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8611</xdr:rowOff>
    </xdr:from>
    <xdr:to>
      <xdr:col>41</xdr:col>
      <xdr:colOff>101600</xdr:colOff>
      <xdr:row>35</xdr:row>
      <xdr:rowOff>110211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00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126738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78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17728</xdr:rowOff>
    </xdr:from>
    <xdr:to>
      <xdr:col>36</xdr:col>
      <xdr:colOff>165100</xdr:colOff>
      <xdr:row>35</xdr:row>
      <xdr:rowOff>119328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0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135855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79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13774</xdr:rowOff>
    </xdr:from>
    <xdr:to>
      <xdr:col>55</xdr:col>
      <xdr:colOff>0</xdr:colOff>
      <xdr:row>58</xdr:row>
      <xdr:rowOff>89559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57874"/>
          <a:ext cx="838200" cy="7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32931</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77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39412</xdr:rowOff>
    </xdr:from>
    <xdr:to>
      <xdr:col>50</xdr:col>
      <xdr:colOff>114300</xdr:colOff>
      <xdr:row>58</xdr:row>
      <xdr:rowOff>89559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83512"/>
          <a:ext cx="889000" cy="5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165283</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0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101221</xdr:rowOff>
    </xdr:from>
    <xdr:to>
      <xdr:col>45</xdr:col>
      <xdr:colOff>177800</xdr:colOff>
      <xdr:row>58</xdr:row>
      <xdr:rowOff>39412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73871"/>
          <a:ext cx="889000" cy="10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169311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1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101221</xdr:rowOff>
    </xdr:from>
    <xdr:to>
      <xdr:col>41</xdr:col>
      <xdr:colOff>50800</xdr:colOff>
      <xdr:row>58</xdr:row>
      <xdr:rowOff>11705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73871"/>
          <a:ext cx="889000" cy="8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166477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1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2618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1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134424</xdr:rowOff>
    </xdr:from>
    <xdr:to>
      <xdr:col>55</xdr:col>
      <xdr:colOff>50800</xdr:colOff>
      <xdr:row>58</xdr:row>
      <xdr:rowOff>64574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0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157301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5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38759</xdr:rowOff>
    </xdr:from>
    <xdr:to>
      <xdr:col>50</xdr:col>
      <xdr:colOff>165100</xdr:colOff>
      <xdr:row>58</xdr:row>
      <xdr:rowOff>140359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8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156886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5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160062</xdr:rowOff>
    </xdr:from>
    <xdr:to>
      <xdr:col>46</xdr:col>
      <xdr:colOff>38100</xdr:colOff>
      <xdr:row>58</xdr:row>
      <xdr:rowOff>90212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3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106739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0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50421</xdr:rowOff>
    </xdr:from>
    <xdr:to>
      <xdr:col>41</xdr:col>
      <xdr:colOff>101600</xdr:colOff>
      <xdr:row>57</xdr:row>
      <xdr:rowOff>152021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2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168548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59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132355</xdr:rowOff>
    </xdr:from>
    <xdr:to>
      <xdr:col>36</xdr:col>
      <xdr:colOff>165100</xdr:colOff>
      <xdr:row>58</xdr:row>
      <xdr:rowOff>62505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0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79032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680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34865</xdr:rowOff>
    </xdr:from>
    <xdr:to>
      <xdr:col>55</xdr:col>
      <xdr:colOff>0</xdr:colOff>
      <xdr:row>79</xdr:row>
      <xdr:rowOff>70286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79415"/>
          <a:ext cx="838200" cy="3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142662</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51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66605</xdr:rowOff>
    </xdr:from>
    <xdr:to>
      <xdr:col>50</xdr:col>
      <xdr:colOff>114300</xdr:colOff>
      <xdr:row>79</xdr:row>
      <xdr:rowOff>70286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611155"/>
          <a:ext cx="889000" cy="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118853</xdr:rowOff>
    </xdr:from>
    <xdr:to>
      <xdr:col>45</xdr:col>
      <xdr:colOff>177800</xdr:colOff>
      <xdr:row>79</xdr:row>
      <xdr:rowOff>66605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91953"/>
          <a:ext cx="889000" cy="1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118853</xdr:rowOff>
    </xdr:from>
    <xdr:to>
      <xdr:col>41</xdr:col>
      <xdr:colOff>50800</xdr:colOff>
      <xdr:row>78</xdr:row>
      <xdr:rowOff>120906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91953"/>
          <a:ext cx="889000" cy="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93964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6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81557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62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155515</xdr:rowOff>
    </xdr:from>
    <xdr:to>
      <xdr:col>55</xdr:col>
      <xdr:colOff>50800</xdr:colOff>
      <xdr:row>79</xdr:row>
      <xdr:rowOff>85665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114892</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1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19486</xdr:rowOff>
    </xdr:from>
    <xdr:to>
      <xdr:col>50</xdr:col>
      <xdr:colOff>165100</xdr:colOff>
      <xdr:row>79</xdr:row>
      <xdr:rowOff>121086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6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112213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5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15805</xdr:rowOff>
    </xdr:from>
    <xdr:to>
      <xdr:col>46</xdr:col>
      <xdr:colOff>38100</xdr:colOff>
      <xdr:row>79</xdr:row>
      <xdr:rowOff>117405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108532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5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68053</xdr:rowOff>
    </xdr:from>
    <xdr:to>
      <xdr:col>41</xdr:col>
      <xdr:colOff>101600</xdr:colOff>
      <xdr:row>78</xdr:row>
      <xdr:rowOff>169653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4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14730</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21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70106</xdr:rowOff>
    </xdr:from>
    <xdr:to>
      <xdr:col>36</xdr:col>
      <xdr:colOff>165100</xdr:colOff>
      <xdr:row>79</xdr:row>
      <xdr:rowOff>256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4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16783</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21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159176</xdr:rowOff>
    </xdr:from>
    <xdr:to>
      <xdr:col>55</xdr:col>
      <xdr:colOff>0</xdr:colOff>
      <xdr:row>96</xdr:row>
      <xdr:rowOff>117728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275476"/>
          <a:ext cx="838200" cy="30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52542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11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7606</xdr:rowOff>
    </xdr:from>
    <xdr:to>
      <xdr:col>50</xdr:col>
      <xdr:colOff>114300</xdr:colOff>
      <xdr:row>96</xdr:row>
      <xdr:rowOff>117728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466806"/>
          <a:ext cx="889000" cy="1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50274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100738</xdr:rowOff>
    </xdr:from>
    <xdr:to>
      <xdr:col>45</xdr:col>
      <xdr:colOff>177800</xdr:colOff>
      <xdr:row>96</xdr:row>
      <xdr:rowOff>7606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388488"/>
          <a:ext cx="889000" cy="7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83974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100738</xdr:rowOff>
    </xdr:from>
    <xdr:to>
      <xdr:col>41</xdr:col>
      <xdr:colOff>50800</xdr:colOff>
      <xdr:row>97</xdr:row>
      <xdr:rowOff>9562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388488"/>
          <a:ext cx="889000" cy="25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75694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70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154173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108376</xdr:rowOff>
    </xdr:from>
    <xdr:to>
      <xdr:col>55</xdr:col>
      <xdr:colOff>50800</xdr:colOff>
      <xdr:row>95</xdr:row>
      <xdr:rowOff>38526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2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131253</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07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66928</xdr:rowOff>
    </xdr:from>
    <xdr:to>
      <xdr:col>50</xdr:col>
      <xdr:colOff>165100</xdr:colOff>
      <xdr:row>96</xdr:row>
      <xdr:rowOff>168528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13605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30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128256</xdr:rowOff>
    </xdr:from>
    <xdr:to>
      <xdr:col>46</xdr:col>
      <xdr:colOff>38100</xdr:colOff>
      <xdr:row>96</xdr:row>
      <xdr:rowOff>58406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41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74933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19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49938</xdr:rowOff>
    </xdr:from>
    <xdr:to>
      <xdr:col>41</xdr:col>
      <xdr:colOff>101600</xdr:colOff>
      <xdr:row>95</xdr:row>
      <xdr:rowOff>151538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3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168065</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11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130212</xdr:rowOff>
    </xdr:from>
    <xdr:to>
      <xdr:col>36</xdr:col>
      <xdr:colOff>165100</xdr:colOff>
      <xdr:row>97</xdr:row>
      <xdr:rowOff>60362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76889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36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71368</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586468"/>
          <a:ext cx="838200" cy="14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71368</xdr:rowOff>
    </xdr:from>
    <xdr:to>
      <xdr:col>81</xdr:col>
      <xdr:colOff>50800</xdr:colOff>
      <xdr:row>38</xdr:row>
      <xdr:rowOff>144576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586468"/>
          <a:ext cx="889000" cy="7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144576</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59676"/>
          <a:ext cx="889000" cy="7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20568</xdr:rowOff>
    </xdr:from>
    <xdr:to>
      <xdr:col>81</xdr:col>
      <xdr:colOff>101600</xdr:colOff>
      <xdr:row>38</xdr:row>
      <xdr:rowOff>122168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113295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62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93776</xdr:rowOff>
    </xdr:from>
    <xdr:to>
      <xdr:col>76</xdr:col>
      <xdr:colOff>165100</xdr:colOff>
      <xdr:row>39</xdr:row>
      <xdr:rowOff>23926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15053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159561</xdr:rowOff>
    </xdr:from>
    <xdr:to>
      <xdr:col>85</xdr:col>
      <xdr:colOff>127000</xdr:colOff>
      <xdr:row>77</xdr:row>
      <xdr:rowOff>12694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89761"/>
          <a:ext cx="838200" cy="2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12694</xdr:rowOff>
    </xdr:from>
    <xdr:to>
      <xdr:col>81</xdr:col>
      <xdr:colOff>50800</xdr:colOff>
      <xdr:row>77</xdr:row>
      <xdr:rowOff>43588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14344"/>
          <a:ext cx="889000" cy="3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43588</xdr:rowOff>
    </xdr:from>
    <xdr:to>
      <xdr:col>76</xdr:col>
      <xdr:colOff>114300</xdr:colOff>
      <xdr:row>77</xdr:row>
      <xdr:rowOff>116342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45238"/>
          <a:ext cx="889000" cy="7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116342</xdr:rowOff>
    </xdr:from>
    <xdr:to>
      <xdr:col>71</xdr:col>
      <xdr:colOff>177800</xdr:colOff>
      <xdr:row>77</xdr:row>
      <xdr:rowOff>151994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17992"/>
          <a:ext cx="889000" cy="3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108761</xdr:rowOff>
    </xdr:from>
    <xdr:to>
      <xdr:col>85</xdr:col>
      <xdr:colOff>177800</xdr:colOff>
      <xdr:row>77</xdr:row>
      <xdr:rowOff>38911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3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87188</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1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133344</xdr:rowOff>
    </xdr:from>
    <xdr:to>
      <xdr:col>81</xdr:col>
      <xdr:colOff>101600</xdr:colOff>
      <xdr:row>77</xdr:row>
      <xdr:rowOff>63494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6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54621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164238</xdr:rowOff>
    </xdr:from>
    <xdr:to>
      <xdr:col>76</xdr:col>
      <xdr:colOff>165100</xdr:colOff>
      <xdr:row>77</xdr:row>
      <xdr:rowOff>94388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9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85515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28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65542</xdr:rowOff>
    </xdr:from>
    <xdr:to>
      <xdr:col>72</xdr:col>
      <xdr:colOff>38100</xdr:colOff>
      <xdr:row>77</xdr:row>
      <xdr:rowOff>167142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6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158269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5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101194</xdr:rowOff>
    </xdr:from>
    <xdr:to>
      <xdr:col>67</xdr:col>
      <xdr:colOff>101600</xdr:colOff>
      <xdr:row>78</xdr:row>
      <xdr:rowOff>31344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22471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9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108169</xdr:rowOff>
    </xdr:from>
    <xdr:to>
      <xdr:col>85</xdr:col>
      <xdr:colOff>127000</xdr:colOff>
      <xdr:row>97</xdr:row>
      <xdr:rowOff>154922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38819"/>
          <a:ext cx="838200" cy="4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126423</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57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108169</xdr:rowOff>
    </xdr:from>
    <xdr:to>
      <xdr:col>81</xdr:col>
      <xdr:colOff>50800</xdr:colOff>
      <xdr:row>97</xdr:row>
      <xdr:rowOff>152412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38819"/>
          <a:ext cx="889000" cy="4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69716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87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152412</xdr:rowOff>
    </xdr:from>
    <xdr:to>
      <xdr:col>76</xdr:col>
      <xdr:colOff>114300</xdr:colOff>
      <xdr:row>98</xdr:row>
      <xdr:rowOff>18864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783062"/>
          <a:ext cx="889000" cy="3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57173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18864</xdr:rowOff>
    </xdr:from>
    <xdr:to>
      <xdr:col>71</xdr:col>
      <xdr:colOff>177800</xdr:colOff>
      <xdr:row>98</xdr:row>
      <xdr:rowOff>75870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20964"/>
          <a:ext cx="889000" cy="5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68347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104122</xdr:rowOff>
    </xdr:from>
    <xdr:to>
      <xdr:col>85</xdr:col>
      <xdr:colOff>177800</xdr:colOff>
      <xdr:row>98</xdr:row>
      <xdr:rowOff>34272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3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126999</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57369</xdr:rowOff>
    </xdr:from>
    <xdr:to>
      <xdr:col>81</xdr:col>
      <xdr:colOff>101600</xdr:colOff>
      <xdr:row>97</xdr:row>
      <xdr:rowOff>158969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8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4046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46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101612</xdr:rowOff>
    </xdr:from>
    <xdr:to>
      <xdr:col>76</xdr:col>
      <xdr:colOff>165100</xdr:colOff>
      <xdr:row>98</xdr:row>
      <xdr:rowOff>31762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48289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139514</xdr:rowOff>
    </xdr:from>
    <xdr:to>
      <xdr:col>72</xdr:col>
      <xdr:colOff>38100</xdr:colOff>
      <xdr:row>98</xdr:row>
      <xdr:rowOff>69664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7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86191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54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25070</xdr:rowOff>
    </xdr:from>
    <xdr:to>
      <xdr:col>67</xdr:col>
      <xdr:colOff>101600</xdr:colOff>
      <xdr:row>98</xdr:row>
      <xdr:rowOff>126670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117797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1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41467</xdr:rowOff>
    </xdr:from>
    <xdr:to>
      <xdr:col>116</xdr:col>
      <xdr:colOff>63500</xdr:colOff>
      <xdr:row>58</xdr:row>
      <xdr:rowOff>47019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985567"/>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90416</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3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47019</xdr:rowOff>
    </xdr:from>
    <xdr:to>
      <xdr:col>111</xdr:col>
      <xdr:colOff>177800</xdr:colOff>
      <xdr:row>58</xdr:row>
      <xdr:rowOff>50023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991119"/>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65922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50023</xdr:rowOff>
    </xdr:from>
    <xdr:to>
      <xdr:col>107</xdr:col>
      <xdr:colOff>50800</xdr:colOff>
      <xdr:row>58</xdr:row>
      <xdr:rowOff>53550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994123"/>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65270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8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12370</xdr:rowOff>
    </xdr:from>
    <xdr:to>
      <xdr:col>102</xdr:col>
      <xdr:colOff>114300</xdr:colOff>
      <xdr:row>58</xdr:row>
      <xdr:rowOff>53550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956470"/>
          <a:ext cx="889000" cy="4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56615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7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66511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8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162117</xdr:rowOff>
    </xdr:from>
    <xdr:to>
      <xdr:col>116</xdr:col>
      <xdr:colOff>114300</xdr:colOff>
      <xdr:row>58</xdr:row>
      <xdr:rowOff>92267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3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13544</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78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167669</xdr:rowOff>
    </xdr:from>
    <xdr:to>
      <xdr:col>112</xdr:col>
      <xdr:colOff>38100</xdr:colOff>
      <xdr:row>58</xdr:row>
      <xdr:rowOff>97819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114346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71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170673</xdr:rowOff>
    </xdr:from>
    <xdr:to>
      <xdr:col>107</xdr:col>
      <xdr:colOff>101600</xdr:colOff>
      <xdr:row>58</xdr:row>
      <xdr:rowOff>100823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4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117350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71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2750</xdr:rowOff>
    </xdr:from>
    <xdr:to>
      <xdr:col>102</xdr:col>
      <xdr:colOff>165100</xdr:colOff>
      <xdr:row>58</xdr:row>
      <xdr:rowOff>104350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120877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72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133020</xdr:rowOff>
    </xdr:from>
    <xdr:to>
      <xdr:col>98</xdr:col>
      <xdr:colOff>38100</xdr:colOff>
      <xdr:row>58</xdr:row>
      <xdr:rowOff>63170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79697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68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107533</xdr:rowOff>
    </xdr:from>
    <xdr:to>
      <xdr:col>116</xdr:col>
      <xdr:colOff>63500</xdr:colOff>
      <xdr:row>75</xdr:row>
      <xdr:rowOff>135999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2966283"/>
          <a:ext cx="838200" cy="2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31993</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062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103516</xdr:rowOff>
    </xdr:from>
    <xdr:to>
      <xdr:col>111</xdr:col>
      <xdr:colOff>177800</xdr:colOff>
      <xdr:row>75</xdr:row>
      <xdr:rowOff>135999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2962266"/>
          <a:ext cx="889000" cy="3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2872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2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170790</xdr:rowOff>
    </xdr:from>
    <xdr:to>
      <xdr:col>107</xdr:col>
      <xdr:colOff>50800</xdr:colOff>
      <xdr:row>75</xdr:row>
      <xdr:rowOff>103516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2515190"/>
          <a:ext cx="889000" cy="44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10351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117493</xdr:rowOff>
    </xdr:from>
    <xdr:to>
      <xdr:col>102</xdr:col>
      <xdr:colOff>114300</xdr:colOff>
      <xdr:row>72</xdr:row>
      <xdr:rowOff>170790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2461893"/>
          <a:ext cx="889000" cy="5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168935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56733</xdr:rowOff>
    </xdr:from>
    <xdr:to>
      <xdr:col>116</xdr:col>
      <xdr:colOff>114300</xdr:colOff>
      <xdr:row>75</xdr:row>
      <xdr:rowOff>158333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91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79610</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76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85199</xdr:rowOff>
    </xdr:from>
    <xdr:to>
      <xdr:col>112</xdr:col>
      <xdr:colOff>38100</xdr:colOff>
      <xdr:row>76</xdr:row>
      <xdr:rowOff>15348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9439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31876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71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52716</xdr:rowOff>
    </xdr:from>
    <xdr:to>
      <xdr:col>107</xdr:col>
      <xdr:colOff>101600</xdr:colOff>
      <xdr:row>75</xdr:row>
      <xdr:rowOff>154316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91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170843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68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119990</xdr:rowOff>
    </xdr:from>
    <xdr:to>
      <xdr:col>102</xdr:col>
      <xdr:colOff>165100</xdr:colOff>
      <xdr:row>73</xdr:row>
      <xdr:rowOff>50140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46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66667</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45795" y="1223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66693</xdr:rowOff>
    </xdr:from>
    <xdr:to>
      <xdr:col>98</xdr:col>
      <xdr:colOff>38100</xdr:colOff>
      <xdr:row>72</xdr:row>
      <xdr:rowOff>168293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41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13370</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56795" y="121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ja-JP" altLang="en-US" sz="1100" b="0" i="0" baseline="0">
              <a:solidFill>
                <a:schemeClr val="dk1"/>
              </a:solidFill>
              <a:effectLst/>
              <a:latin typeface="+mn-lt"/>
              <a:ea typeface="+mn-ea"/>
              <a:cs typeface="+mn-cs"/>
            </a:rPr>
            <a:t>１</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００７</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４７３</a:t>
          </a:r>
          <a:r>
            <a:rPr kumimoji="1" lang="ja-JP" altLang="ja-JP" sz="1100" b="0" i="0" baseline="0">
              <a:solidFill>
                <a:schemeClr val="dk1"/>
              </a:solidFill>
              <a:effectLst/>
              <a:latin typeface="+mn-lt"/>
              <a:ea typeface="+mn-ea"/>
              <a:cs typeface="+mn-cs"/>
            </a:rPr>
            <a:t>円となっている。主な構成項目の中では、物件費が住民一人当たり１</a:t>
          </a:r>
          <a:r>
            <a:rPr kumimoji="1" lang="ja-JP" altLang="en-US" sz="1100" b="0" i="0" baseline="0">
              <a:solidFill>
                <a:schemeClr val="dk1"/>
              </a:solidFill>
              <a:effectLst/>
              <a:latin typeface="+mn-lt"/>
              <a:ea typeface="+mn-ea"/>
              <a:cs typeface="+mn-cs"/>
            </a:rPr>
            <a:t>５８</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６３４</a:t>
          </a:r>
          <a:r>
            <a:rPr kumimoji="1" lang="ja-JP" altLang="ja-JP" sz="1100" b="0" i="0" baseline="0">
              <a:solidFill>
                <a:schemeClr val="dk1"/>
              </a:solidFill>
              <a:effectLst/>
              <a:latin typeface="+mn-lt"/>
              <a:ea typeface="+mn-ea"/>
              <a:cs typeface="+mn-cs"/>
            </a:rPr>
            <a:t>円となっており、近年増加が続いている。</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年度は前年度比</a:t>
          </a:r>
          <a:r>
            <a:rPr kumimoji="1" lang="ja-JP" altLang="en-US" sz="1100" b="0" i="0" baseline="0">
              <a:solidFill>
                <a:schemeClr val="dk1"/>
              </a:solidFill>
              <a:effectLst/>
              <a:latin typeface="+mn-lt"/>
              <a:ea typeface="+mn-ea"/>
              <a:cs typeface="+mn-cs"/>
            </a:rPr>
            <a:t>６</a:t>
          </a:r>
          <a:r>
            <a:rPr kumimoji="1" lang="ja-JP" altLang="ja-JP" sz="1100" b="0" i="0" baseline="0">
              <a:solidFill>
                <a:schemeClr val="dk1"/>
              </a:solidFill>
              <a:effectLst/>
              <a:latin typeface="+mn-lt"/>
              <a:ea typeface="+mn-ea"/>
              <a:cs typeface="+mn-cs"/>
            </a:rPr>
            <a:t>．８％</a:t>
          </a:r>
          <a:r>
            <a:rPr kumimoji="1" lang="ja-JP" altLang="en-US" sz="1100" b="0" i="0" baseline="0">
              <a:solidFill>
                <a:schemeClr val="dk1"/>
              </a:solidFill>
              <a:effectLst/>
              <a:latin typeface="+mn-lt"/>
              <a:ea typeface="+mn-ea"/>
              <a:cs typeface="+mn-cs"/>
            </a:rPr>
            <a:t>減となったが</a:t>
          </a:r>
          <a:r>
            <a:rPr kumimoji="1" lang="ja-JP" altLang="ja-JP" sz="1100" b="0" i="0" baseline="0">
              <a:solidFill>
                <a:schemeClr val="dk1"/>
              </a:solidFill>
              <a:effectLst/>
              <a:latin typeface="+mn-lt"/>
              <a:ea typeface="+mn-ea"/>
              <a:cs typeface="+mn-cs"/>
            </a:rPr>
            <a:t>、これは</a:t>
          </a:r>
          <a:r>
            <a:rPr kumimoji="1" lang="ja-JP" altLang="en-US" sz="1100" b="0" i="0" baseline="0">
              <a:solidFill>
                <a:schemeClr val="dk1"/>
              </a:solidFill>
              <a:effectLst/>
              <a:latin typeface="+mn-lt"/>
              <a:ea typeface="+mn-ea"/>
              <a:cs typeface="+mn-cs"/>
            </a:rPr>
            <a:t>前年に</a:t>
          </a:r>
          <a:r>
            <a:rPr kumimoji="1" lang="ja-JP" altLang="ja-JP" sz="1100" b="0" i="0" baseline="0">
              <a:solidFill>
                <a:schemeClr val="dk1"/>
              </a:solidFill>
              <a:effectLst/>
              <a:latin typeface="+mn-lt"/>
              <a:ea typeface="+mn-ea"/>
              <a:cs typeface="+mn-cs"/>
            </a:rPr>
            <a:t>国民体育大会</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開催</a:t>
          </a:r>
          <a:r>
            <a:rPr kumimoji="1" lang="ja-JP" altLang="en-US" sz="1100" b="0" i="0" baseline="0">
              <a:solidFill>
                <a:schemeClr val="dk1"/>
              </a:solidFill>
              <a:effectLst/>
              <a:latin typeface="+mn-lt"/>
              <a:ea typeface="+mn-ea"/>
              <a:cs typeface="+mn-cs"/>
            </a:rPr>
            <a:t>されていたためである。次年度以降も、北陸新幹線敦賀開業に向けた道の駅や観光施設等の整備を予定しているため、増加傾向が続く見込みである。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・普通建設事業費は住民一人当たり</a:t>
          </a:r>
          <a:r>
            <a:rPr kumimoji="1" lang="ja-JP" altLang="en-US" sz="1100" b="0" i="0" baseline="0">
              <a:solidFill>
                <a:schemeClr val="dk1"/>
              </a:solidFill>
              <a:effectLst/>
              <a:latin typeface="+mn-lt"/>
              <a:ea typeface="+mn-ea"/>
              <a:cs typeface="+mn-cs"/>
            </a:rPr>
            <a:t>２６５</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２５７</a:t>
          </a:r>
          <a:r>
            <a:rPr kumimoji="1" lang="ja-JP" altLang="ja-JP" sz="1100" b="0" i="0" baseline="0">
              <a:solidFill>
                <a:schemeClr val="dk1"/>
              </a:solidFill>
              <a:effectLst/>
              <a:latin typeface="+mn-lt"/>
              <a:ea typeface="+mn-ea"/>
              <a:cs typeface="+mn-cs"/>
            </a:rPr>
            <a:t>円となっており、</a:t>
          </a:r>
          <a:r>
            <a:rPr kumimoji="1" lang="ja-JP" altLang="en-US" sz="1100" b="0" i="0" baseline="0">
              <a:solidFill>
                <a:schemeClr val="dk1"/>
              </a:solidFill>
              <a:effectLst/>
              <a:latin typeface="+mn-lt"/>
              <a:ea typeface="+mn-ea"/>
              <a:cs typeface="+mn-cs"/>
            </a:rPr>
            <a:t>前年から６０％増となった。これは、保健福祉センターの大規模改修や、産業団地における太陽光発電設備の整備等を実施したためである。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・次年度以降も、道の駅や観光施設の整備等を予定しているため、</a:t>
          </a:r>
          <a:r>
            <a:rPr kumimoji="1" lang="ja-JP" altLang="en-US" sz="1100" b="0" i="0" baseline="0">
              <a:solidFill>
                <a:schemeClr val="dk1"/>
              </a:solidFill>
              <a:effectLst/>
              <a:latin typeface="+mn-lt"/>
              <a:ea typeface="+mn-ea"/>
              <a:cs typeface="+mn-cs"/>
            </a:rPr>
            <a:t>今後は</a:t>
          </a:r>
          <a:r>
            <a:rPr kumimoji="1" lang="ja-JP" altLang="ja-JP" sz="1100" b="0" i="0" baseline="0">
              <a:solidFill>
                <a:schemeClr val="dk1"/>
              </a:solidFill>
              <a:effectLst/>
              <a:latin typeface="+mn-lt"/>
              <a:ea typeface="+mn-ea"/>
              <a:cs typeface="+mn-cs"/>
            </a:rPr>
            <a:t>公共施設等総合管理計画に基づく施設の統廃合や、</a:t>
          </a:r>
          <a:r>
            <a:rPr lang="ja-JP" altLang="ja-JP" sz="1100" b="0" i="0" baseline="0">
              <a:solidFill>
                <a:schemeClr val="dk1"/>
              </a:solidFill>
              <a:effectLst/>
              <a:latin typeface="+mn-lt"/>
              <a:ea typeface="+mn-ea"/>
              <a:cs typeface="+mn-cs"/>
            </a:rPr>
            <a:t>指定管理者制度の導入等によるコスト削減に努めるとともに、</a:t>
          </a:r>
          <a:r>
            <a:rPr kumimoji="1" lang="ja-JP" altLang="ja-JP" sz="1100" b="0" i="0" baseline="0">
              <a:solidFill>
                <a:schemeClr val="dk1"/>
              </a:solidFill>
              <a:effectLst/>
              <a:latin typeface="+mn-lt"/>
              <a:ea typeface="+mn-ea"/>
              <a:cs typeface="+mn-cs"/>
            </a:rPr>
            <a:t>事業の取捨選択を徹底していくことで、事業費等の縮減を図る。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9,346
9,283
152.35
10,188,560
9,415,838
541,689
3,825,828
5,332,249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32131</xdr:rowOff>
    </xdr:from>
    <xdr:to>
      <xdr:col>24</xdr:col>
      <xdr:colOff>63500</xdr:colOff>
      <xdr:row>36</xdr:row>
      <xdr:rowOff>44069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04331"/>
          <a:ext cx="8382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44069</xdr:rowOff>
    </xdr:from>
    <xdr:to>
      <xdr:col>19</xdr:col>
      <xdr:colOff>177800</xdr:colOff>
      <xdr:row>36</xdr:row>
      <xdr:rowOff>124714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16269"/>
          <a:ext cx="889000" cy="8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103378</xdr:rowOff>
    </xdr:from>
    <xdr:to>
      <xdr:col>15</xdr:col>
      <xdr:colOff>50800</xdr:colOff>
      <xdr:row>36</xdr:row>
      <xdr:rowOff>124714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7557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117475</xdr:rowOff>
    </xdr:from>
    <xdr:to>
      <xdr:col>10</xdr:col>
      <xdr:colOff>114300</xdr:colOff>
      <xdr:row>36</xdr:row>
      <xdr:rowOff>103378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18225"/>
          <a:ext cx="889000" cy="15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152781</xdr:rowOff>
    </xdr:from>
    <xdr:to>
      <xdr:col>24</xdr:col>
      <xdr:colOff>114300</xdr:colOff>
      <xdr:row>36</xdr:row>
      <xdr:rowOff>82931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4208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0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164719</xdr:rowOff>
    </xdr:from>
    <xdr:to>
      <xdr:col>20</xdr:col>
      <xdr:colOff>38100</xdr:colOff>
      <xdr:row>36</xdr:row>
      <xdr:rowOff>94869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111396</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73914</xdr:rowOff>
    </xdr:from>
    <xdr:to>
      <xdr:col>15</xdr:col>
      <xdr:colOff>101600</xdr:colOff>
      <xdr:row>37</xdr:row>
      <xdr:rowOff>4064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4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166641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3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52578</xdr:rowOff>
    </xdr:from>
    <xdr:to>
      <xdr:col>10</xdr:col>
      <xdr:colOff>165100</xdr:colOff>
      <xdr:row>36</xdr:row>
      <xdr:rowOff>154178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2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170705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0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66675</xdr:rowOff>
    </xdr:from>
    <xdr:to>
      <xdr:col>6</xdr:col>
      <xdr:colOff>38100</xdr:colOff>
      <xdr:row>35</xdr:row>
      <xdr:rowOff>168275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6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13352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84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111948</xdr:rowOff>
    </xdr:from>
    <xdr:to>
      <xdr:col>24</xdr:col>
      <xdr:colOff>63500</xdr:colOff>
      <xdr:row>57</xdr:row>
      <xdr:rowOff>118723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84598"/>
          <a:ext cx="838200" cy="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95923</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68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106807</xdr:rowOff>
    </xdr:from>
    <xdr:to>
      <xdr:col>19</xdr:col>
      <xdr:colOff>177800</xdr:colOff>
      <xdr:row>57</xdr:row>
      <xdr:rowOff>118723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79457"/>
          <a:ext cx="889000" cy="1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43835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58837</xdr:rowOff>
    </xdr:from>
    <xdr:to>
      <xdr:col>15</xdr:col>
      <xdr:colOff>50800</xdr:colOff>
      <xdr:row>57</xdr:row>
      <xdr:rowOff>106807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31487"/>
          <a:ext cx="889000" cy="4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26083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58837</xdr:rowOff>
    </xdr:from>
    <xdr:to>
      <xdr:col>10</xdr:col>
      <xdr:colOff>114300</xdr:colOff>
      <xdr:row>58</xdr:row>
      <xdr:rowOff>61151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31487"/>
          <a:ext cx="889000" cy="17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33096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61148</xdr:rowOff>
    </xdr:from>
    <xdr:to>
      <xdr:col>24</xdr:col>
      <xdr:colOff>114300</xdr:colOff>
      <xdr:row>57</xdr:row>
      <xdr:rowOff>162748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3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84025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8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67923</xdr:rowOff>
    </xdr:from>
    <xdr:to>
      <xdr:col>20</xdr:col>
      <xdr:colOff>38100</xdr:colOff>
      <xdr:row>57</xdr:row>
      <xdr:rowOff>169523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4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14600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15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56007</xdr:rowOff>
    </xdr:from>
    <xdr:to>
      <xdr:col>15</xdr:col>
      <xdr:colOff>101600</xdr:colOff>
      <xdr:row>57</xdr:row>
      <xdr:rowOff>157607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2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2684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0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8037</xdr:rowOff>
    </xdr:from>
    <xdr:to>
      <xdr:col>10</xdr:col>
      <xdr:colOff>165100</xdr:colOff>
      <xdr:row>57</xdr:row>
      <xdr:rowOff>109637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8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126164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5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10351</xdr:rowOff>
    </xdr:from>
    <xdr:to>
      <xdr:col>6</xdr:col>
      <xdr:colOff>38100</xdr:colOff>
      <xdr:row>58</xdr:row>
      <xdr:rowOff>111951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5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103078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4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24699</xdr:rowOff>
    </xdr:from>
    <xdr:to>
      <xdr:col>24</xdr:col>
      <xdr:colOff>63500</xdr:colOff>
      <xdr:row>75</xdr:row>
      <xdr:rowOff>65801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711999"/>
          <a:ext cx="838200" cy="21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121986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80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65801</xdr:rowOff>
    </xdr:from>
    <xdr:to>
      <xdr:col>19</xdr:col>
      <xdr:colOff>177800</xdr:colOff>
      <xdr:row>76</xdr:row>
      <xdr:rowOff>121816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24551"/>
          <a:ext cx="889000" cy="22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96390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121816</xdr:rowOff>
    </xdr:from>
    <xdr:to>
      <xdr:col>15</xdr:col>
      <xdr:colOff>50800</xdr:colOff>
      <xdr:row>76</xdr:row>
      <xdr:rowOff>147442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52016"/>
          <a:ext cx="889000" cy="2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104000</xdr:rowOff>
    </xdr:from>
    <xdr:to>
      <xdr:col>10</xdr:col>
      <xdr:colOff>114300</xdr:colOff>
      <xdr:row>76</xdr:row>
      <xdr:rowOff>147442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134200"/>
          <a:ext cx="889000" cy="4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20091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145349</xdr:rowOff>
    </xdr:from>
    <xdr:to>
      <xdr:col>24</xdr:col>
      <xdr:colOff>114300</xdr:colOff>
      <xdr:row>74</xdr:row>
      <xdr:rowOff>75499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6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168226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1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15001</xdr:rowOff>
    </xdr:from>
    <xdr:to>
      <xdr:col>20</xdr:col>
      <xdr:colOff>38100</xdr:colOff>
      <xdr:row>75</xdr:row>
      <xdr:rowOff>116601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7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133128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4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71016</xdr:rowOff>
    </xdr:from>
    <xdr:to>
      <xdr:col>15</xdr:col>
      <xdr:colOff>101600</xdr:colOff>
      <xdr:row>77</xdr:row>
      <xdr:rowOff>1166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0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163743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9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96642</xdr:rowOff>
    </xdr:from>
    <xdr:to>
      <xdr:col>10</xdr:col>
      <xdr:colOff>165100</xdr:colOff>
      <xdr:row>77</xdr:row>
      <xdr:rowOff>26792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2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17919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1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53200</xdr:rowOff>
    </xdr:from>
    <xdr:to>
      <xdr:col>6</xdr:col>
      <xdr:colOff>38100</xdr:colOff>
      <xdr:row>76</xdr:row>
      <xdr:rowOff>154800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171328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58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111899</xdr:rowOff>
    </xdr:from>
    <xdr:to>
      <xdr:col>24</xdr:col>
      <xdr:colOff>63500</xdr:colOff>
      <xdr:row>98</xdr:row>
      <xdr:rowOff>112739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13999"/>
          <a:ext cx="8382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51849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8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103096</xdr:rowOff>
    </xdr:from>
    <xdr:to>
      <xdr:col>19</xdr:col>
      <xdr:colOff>177800</xdr:colOff>
      <xdr:row>98</xdr:row>
      <xdr:rowOff>111899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05196"/>
          <a:ext cx="889000" cy="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159329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99983</xdr:rowOff>
    </xdr:from>
    <xdr:to>
      <xdr:col>15</xdr:col>
      <xdr:colOff>50800</xdr:colOff>
      <xdr:row>98</xdr:row>
      <xdr:rowOff>103096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02083"/>
          <a:ext cx="8890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160759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97720</xdr:rowOff>
    </xdr:from>
    <xdr:to>
      <xdr:col>10</xdr:col>
      <xdr:colOff>114300</xdr:colOff>
      <xdr:row>98</xdr:row>
      <xdr:rowOff>99983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99820"/>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158788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6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167978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7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61939</xdr:rowOff>
    </xdr:from>
    <xdr:to>
      <xdr:col>24</xdr:col>
      <xdr:colOff>114300</xdr:colOff>
      <xdr:row>98</xdr:row>
      <xdr:rowOff>163539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21316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5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61099</xdr:rowOff>
    </xdr:from>
    <xdr:to>
      <xdr:col>20</xdr:col>
      <xdr:colOff>38100</xdr:colOff>
      <xdr:row>98</xdr:row>
      <xdr:rowOff>162699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6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7776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52296</xdr:rowOff>
    </xdr:from>
    <xdr:to>
      <xdr:col>15</xdr:col>
      <xdr:colOff>101600</xdr:colOff>
      <xdr:row>98</xdr:row>
      <xdr:rowOff>153896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5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170423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2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49183</xdr:rowOff>
    </xdr:from>
    <xdr:to>
      <xdr:col>10</xdr:col>
      <xdr:colOff>165100</xdr:colOff>
      <xdr:row>98</xdr:row>
      <xdr:rowOff>150783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5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167310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46920</xdr:rowOff>
    </xdr:from>
    <xdr:to>
      <xdr:col>6</xdr:col>
      <xdr:colOff>38100</xdr:colOff>
      <xdr:row>98</xdr:row>
      <xdr:rowOff>148520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165047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2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73939</xdr:rowOff>
    </xdr:from>
    <xdr:to>
      <xdr:col>55</xdr:col>
      <xdr:colOff>0</xdr:colOff>
      <xdr:row>37</xdr:row>
      <xdr:rowOff>81559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417589"/>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52391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7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81559</xdr:rowOff>
    </xdr:from>
    <xdr:to>
      <xdr:col>50</xdr:col>
      <xdr:colOff>114300</xdr:colOff>
      <xdr:row>37</xdr:row>
      <xdr:rowOff>85903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425209"/>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164482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85903</xdr:rowOff>
    </xdr:from>
    <xdr:to>
      <xdr:col>45</xdr:col>
      <xdr:colOff>177800</xdr:colOff>
      <xdr:row>37</xdr:row>
      <xdr:rowOff>90627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429553"/>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166464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90627</xdr:rowOff>
    </xdr:from>
    <xdr:to>
      <xdr:col>41</xdr:col>
      <xdr:colOff>50800</xdr:colOff>
      <xdr:row>37</xdr:row>
      <xdr:rowOff>95657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434277"/>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159681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148099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23139</xdr:rowOff>
    </xdr:from>
    <xdr:to>
      <xdr:col>55</xdr:col>
      <xdr:colOff>50800</xdr:colOff>
      <xdr:row>37</xdr:row>
      <xdr:rowOff>124739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46016</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21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30759</xdr:rowOff>
    </xdr:from>
    <xdr:to>
      <xdr:col>50</xdr:col>
      <xdr:colOff>165100</xdr:colOff>
      <xdr:row>37</xdr:row>
      <xdr:rowOff>132359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148886</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14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35103</xdr:rowOff>
    </xdr:from>
    <xdr:to>
      <xdr:col>46</xdr:col>
      <xdr:colOff>38100</xdr:colOff>
      <xdr:row>37</xdr:row>
      <xdr:rowOff>136703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7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153230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15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39827</xdr:rowOff>
    </xdr:from>
    <xdr:to>
      <xdr:col>41</xdr:col>
      <xdr:colOff>101600</xdr:colOff>
      <xdr:row>37</xdr:row>
      <xdr:rowOff>141427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157954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15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44857</xdr:rowOff>
    </xdr:from>
    <xdr:to>
      <xdr:col>36</xdr:col>
      <xdr:colOff>165100</xdr:colOff>
      <xdr:row>37</xdr:row>
      <xdr:rowOff>146457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162984</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1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165378</xdr:rowOff>
    </xdr:from>
    <xdr:to>
      <xdr:col>55</xdr:col>
      <xdr:colOff>0</xdr:colOff>
      <xdr:row>55</xdr:row>
      <xdr:rowOff>106496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423678"/>
          <a:ext cx="838200" cy="11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26774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2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165378</xdr:rowOff>
    </xdr:from>
    <xdr:to>
      <xdr:col>50</xdr:col>
      <xdr:colOff>114300</xdr:colOff>
      <xdr:row>54</xdr:row>
      <xdr:rowOff>166767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423678"/>
          <a:ext cx="8890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152286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166767</xdr:rowOff>
    </xdr:from>
    <xdr:to>
      <xdr:col>45</xdr:col>
      <xdr:colOff>177800</xdr:colOff>
      <xdr:row>55</xdr:row>
      <xdr:rowOff>57159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425067"/>
          <a:ext cx="889000" cy="6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141908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57159</xdr:rowOff>
    </xdr:from>
    <xdr:to>
      <xdr:col>41</xdr:col>
      <xdr:colOff>50800</xdr:colOff>
      <xdr:row>55</xdr:row>
      <xdr:rowOff>149107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486909"/>
          <a:ext cx="889000" cy="9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15195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55696</xdr:rowOff>
    </xdr:from>
    <xdr:to>
      <xdr:col>55</xdr:col>
      <xdr:colOff>50800</xdr:colOff>
      <xdr:row>55</xdr:row>
      <xdr:rowOff>157296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4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78573</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33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114578</xdr:rowOff>
    </xdr:from>
    <xdr:to>
      <xdr:col>50</xdr:col>
      <xdr:colOff>165100</xdr:colOff>
      <xdr:row>55</xdr:row>
      <xdr:rowOff>44728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37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61255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14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115967</xdr:rowOff>
    </xdr:from>
    <xdr:to>
      <xdr:col>46</xdr:col>
      <xdr:colOff>38100</xdr:colOff>
      <xdr:row>55</xdr:row>
      <xdr:rowOff>46117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37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62644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14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6359</xdr:rowOff>
    </xdr:from>
    <xdr:to>
      <xdr:col>41</xdr:col>
      <xdr:colOff>101600</xdr:colOff>
      <xdr:row>55</xdr:row>
      <xdr:rowOff>107959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43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124486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21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98307</xdr:rowOff>
    </xdr:from>
    <xdr:to>
      <xdr:col>36</xdr:col>
      <xdr:colOff>165100</xdr:colOff>
      <xdr:row>56</xdr:row>
      <xdr:rowOff>28457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52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44984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30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77245</xdr:rowOff>
    </xdr:from>
    <xdr:to>
      <xdr:col>55</xdr:col>
      <xdr:colOff>0</xdr:colOff>
      <xdr:row>78</xdr:row>
      <xdr:rowOff>120002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50345"/>
          <a:ext cx="838200" cy="4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74607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44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102102</xdr:rowOff>
    </xdr:from>
    <xdr:to>
      <xdr:col>50</xdr:col>
      <xdr:colOff>114300</xdr:colOff>
      <xdr:row>78</xdr:row>
      <xdr:rowOff>120002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475202"/>
          <a:ext cx="889000" cy="1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30619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83035</xdr:rowOff>
    </xdr:from>
    <xdr:to>
      <xdr:col>45</xdr:col>
      <xdr:colOff>177800</xdr:colOff>
      <xdr:row>78</xdr:row>
      <xdr:rowOff>102102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56135"/>
          <a:ext cx="889000" cy="1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32697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5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83035</xdr:rowOff>
    </xdr:from>
    <xdr:to>
      <xdr:col>41</xdr:col>
      <xdr:colOff>50800</xdr:colOff>
      <xdr:row>78</xdr:row>
      <xdr:rowOff>122805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56135"/>
          <a:ext cx="889000" cy="3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39876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40394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26445</xdr:rowOff>
    </xdr:from>
    <xdr:to>
      <xdr:col>55</xdr:col>
      <xdr:colOff>50800</xdr:colOff>
      <xdr:row>78</xdr:row>
      <xdr:rowOff>128045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49322</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5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69202</xdr:rowOff>
    </xdr:from>
    <xdr:to>
      <xdr:col>50</xdr:col>
      <xdr:colOff>165100</xdr:colOff>
      <xdr:row>78</xdr:row>
      <xdr:rowOff>170802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4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15879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21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51302</xdr:rowOff>
    </xdr:from>
    <xdr:to>
      <xdr:col>46</xdr:col>
      <xdr:colOff>38100</xdr:colOff>
      <xdr:row>78</xdr:row>
      <xdr:rowOff>152902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2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169429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9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32235</xdr:rowOff>
    </xdr:from>
    <xdr:to>
      <xdr:col>41</xdr:col>
      <xdr:colOff>101600</xdr:colOff>
      <xdr:row>78</xdr:row>
      <xdr:rowOff>133835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0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150362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1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72005</xdr:rowOff>
    </xdr:from>
    <xdr:to>
      <xdr:col>36</xdr:col>
      <xdr:colOff>165100</xdr:colOff>
      <xdr:row>79</xdr:row>
      <xdr:rowOff>2155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18682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2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14705</xdr:rowOff>
    </xdr:from>
    <xdr:to>
      <xdr:col>55</xdr:col>
      <xdr:colOff>0</xdr:colOff>
      <xdr:row>97</xdr:row>
      <xdr:rowOff>63184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645355"/>
          <a:ext cx="838200" cy="4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70783</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70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106896</xdr:rowOff>
    </xdr:from>
    <xdr:to>
      <xdr:col>50</xdr:col>
      <xdr:colOff>114300</xdr:colOff>
      <xdr:row>97</xdr:row>
      <xdr:rowOff>63184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566096"/>
          <a:ext cx="889000" cy="12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49212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135951</xdr:rowOff>
    </xdr:from>
    <xdr:to>
      <xdr:col>45</xdr:col>
      <xdr:colOff>177800</xdr:colOff>
      <xdr:row>96</xdr:row>
      <xdr:rowOff>106896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423701"/>
          <a:ext cx="889000" cy="14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63298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135951</xdr:rowOff>
    </xdr:from>
    <xdr:to>
      <xdr:col>41</xdr:col>
      <xdr:colOff>50800</xdr:colOff>
      <xdr:row>96</xdr:row>
      <xdr:rowOff>74814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423701"/>
          <a:ext cx="889000" cy="1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8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73564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8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135355</xdr:rowOff>
    </xdr:from>
    <xdr:to>
      <xdr:col>55</xdr:col>
      <xdr:colOff>50800</xdr:colOff>
      <xdr:row>97</xdr:row>
      <xdr:rowOff>65505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9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158232</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4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12384</xdr:rowOff>
    </xdr:from>
    <xdr:to>
      <xdr:col>50</xdr:col>
      <xdr:colOff>165100</xdr:colOff>
      <xdr:row>97</xdr:row>
      <xdr:rowOff>113984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130511</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641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56096</xdr:rowOff>
    </xdr:from>
    <xdr:to>
      <xdr:col>46</xdr:col>
      <xdr:colOff>38100</xdr:colOff>
      <xdr:row>96</xdr:row>
      <xdr:rowOff>157696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2773</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629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85151</xdr:rowOff>
    </xdr:from>
    <xdr:to>
      <xdr:col>41</xdr:col>
      <xdr:colOff>101600</xdr:colOff>
      <xdr:row>96</xdr:row>
      <xdr:rowOff>15301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37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31828</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5" y="1614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24014</xdr:rowOff>
    </xdr:from>
    <xdr:to>
      <xdr:col>36</xdr:col>
      <xdr:colOff>165100</xdr:colOff>
      <xdr:row>96</xdr:row>
      <xdr:rowOff>125614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48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142141</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625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49612</xdr:rowOff>
    </xdr:from>
    <xdr:to>
      <xdr:col>85</xdr:col>
      <xdr:colOff>127000</xdr:colOff>
      <xdr:row>37</xdr:row>
      <xdr:rowOff>155835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050362"/>
          <a:ext cx="838200" cy="44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169911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42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155835</xdr:rowOff>
    </xdr:from>
    <xdr:to>
      <xdr:col>81</xdr:col>
      <xdr:colOff>50800</xdr:colOff>
      <xdr:row>38</xdr:row>
      <xdr:rowOff>24638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99485"/>
          <a:ext cx="889000" cy="4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29020</xdr:rowOff>
    </xdr:from>
    <xdr:to>
      <xdr:col>76</xdr:col>
      <xdr:colOff>114300</xdr:colOff>
      <xdr:row>38</xdr:row>
      <xdr:rowOff>24638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5686870"/>
          <a:ext cx="889000" cy="85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29020</xdr:rowOff>
    </xdr:from>
    <xdr:to>
      <xdr:col>71</xdr:col>
      <xdr:colOff>177800</xdr:colOff>
      <xdr:row>36</xdr:row>
      <xdr:rowOff>91199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5686870"/>
          <a:ext cx="889000" cy="57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152881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67994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170262</xdr:rowOff>
    </xdr:from>
    <xdr:to>
      <xdr:col>85</xdr:col>
      <xdr:colOff>177800</xdr:colOff>
      <xdr:row>35</xdr:row>
      <xdr:rowOff>100412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99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21689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85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105035</xdr:rowOff>
    </xdr:from>
    <xdr:to>
      <xdr:col>81</xdr:col>
      <xdr:colOff>101600</xdr:colOff>
      <xdr:row>38</xdr:row>
      <xdr:rowOff>35185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26312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4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145288</xdr:rowOff>
    </xdr:from>
    <xdr:to>
      <xdr:col>76</xdr:col>
      <xdr:colOff>165100</xdr:colOff>
      <xdr:row>38</xdr:row>
      <xdr:rowOff>75438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66565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8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149670</xdr:rowOff>
    </xdr:from>
    <xdr:to>
      <xdr:col>72</xdr:col>
      <xdr:colOff>38100</xdr:colOff>
      <xdr:row>33</xdr:row>
      <xdr:rowOff>79820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563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96347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41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40399</xdr:rowOff>
    </xdr:from>
    <xdr:to>
      <xdr:col>67</xdr:col>
      <xdr:colOff>101600</xdr:colOff>
      <xdr:row>36</xdr:row>
      <xdr:rowOff>141999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158526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98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28997</xdr:rowOff>
    </xdr:from>
    <xdr:to>
      <xdr:col>85</xdr:col>
      <xdr:colOff>127000</xdr:colOff>
      <xdr:row>57</xdr:row>
      <xdr:rowOff>47719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01647"/>
          <a:ext cx="838200" cy="1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165971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6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154445</xdr:rowOff>
    </xdr:from>
    <xdr:to>
      <xdr:col>81</xdr:col>
      <xdr:colOff>50800</xdr:colOff>
      <xdr:row>57</xdr:row>
      <xdr:rowOff>28997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55645"/>
          <a:ext cx="889000" cy="4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41154</xdr:rowOff>
    </xdr:from>
    <xdr:to>
      <xdr:col>76</xdr:col>
      <xdr:colOff>114300</xdr:colOff>
      <xdr:row>56</xdr:row>
      <xdr:rowOff>154445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642354"/>
          <a:ext cx="889000" cy="11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163762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61946</xdr:rowOff>
    </xdr:from>
    <xdr:to>
      <xdr:col>71</xdr:col>
      <xdr:colOff>177800</xdr:colOff>
      <xdr:row>56</xdr:row>
      <xdr:rowOff>41154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491696"/>
          <a:ext cx="889000" cy="15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2054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9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163693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93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168369</xdr:rowOff>
    </xdr:from>
    <xdr:to>
      <xdr:col>85</xdr:col>
      <xdr:colOff>177800</xdr:colOff>
      <xdr:row>57</xdr:row>
      <xdr:rowOff>98519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6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19796</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2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149647</xdr:rowOff>
    </xdr:from>
    <xdr:to>
      <xdr:col>81</xdr:col>
      <xdr:colOff>101600</xdr:colOff>
      <xdr:row>57</xdr:row>
      <xdr:rowOff>79797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5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96324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52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103645</xdr:rowOff>
    </xdr:from>
    <xdr:to>
      <xdr:col>76</xdr:col>
      <xdr:colOff>165100</xdr:colOff>
      <xdr:row>57</xdr:row>
      <xdr:rowOff>33795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0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50322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48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161804</xdr:rowOff>
    </xdr:from>
    <xdr:to>
      <xdr:col>72</xdr:col>
      <xdr:colOff>38100</xdr:colOff>
      <xdr:row>56</xdr:row>
      <xdr:rowOff>91954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5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108481</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366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11146</xdr:rowOff>
    </xdr:from>
    <xdr:to>
      <xdr:col>67</xdr:col>
      <xdr:colOff>101600</xdr:colOff>
      <xdr:row>55</xdr:row>
      <xdr:rowOff>112746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44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129273</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21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71368</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44468"/>
          <a:ext cx="838200" cy="14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71368</xdr:rowOff>
    </xdr:from>
    <xdr:to>
      <xdr:col>81</xdr:col>
      <xdr:colOff>50800</xdr:colOff>
      <xdr:row>78</xdr:row>
      <xdr:rowOff>144577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44468"/>
          <a:ext cx="889000" cy="7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144577</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17677"/>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20568</xdr:rowOff>
    </xdr:from>
    <xdr:to>
      <xdr:col>81</xdr:col>
      <xdr:colOff>101600</xdr:colOff>
      <xdr:row>78</xdr:row>
      <xdr:rowOff>122168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113295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4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93777</xdr:rowOff>
    </xdr:from>
    <xdr:to>
      <xdr:col>76</xdr:col>
      <xdr:colOff>165100</xdr:colOff>
      <xdr:row>79</xdr:row>
      <xdr:rowOff>23927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15054</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55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159561</xdr:rowOff>
    </xdr:from>
    <xdr:to>
      <xdr:col>85</xdr:col>
      <xdr:colOff>127000</xdr:colOff>
      <xdr:row>97</xdr:row>
      <xdr:rowOff>12694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18761"/>
          <a:ext cx="838200" cy="2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12694</xdr:rowOff>
    </xdr:from>
    <xdr:to>
      <xdr:col>81</xdr:col>
      <xdr:colOff>50800</xdr:colOff>
      <xdr:row>97</xdr:row>
      <xdr:rowOff>43588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43344"/>
          <a:ext cx="889000" cy="3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43588</xdr:rowOff>
    </xdr:from>
    <xdr:to>
      <xdr:col>76</xdr:col>
      <xdr:colOff>114300</xdr:colOff>
      <xdr:row>97</xdr:row>
      <xdr:rowOff>116342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74238"/>
          <a:ext cx="889000" cy="7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116342</xdr:rowOff>
    </xdr:from>
    <xdr:to>
      <xdr:col>71</xdr:col>
      <xdr:colOff>177800</xdr:colOff>
      <xdr:row>97</xdr:row>
      <xdr:rowOff>151994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746992"/>
          <a:ext cx="889000" cy="3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108761</xdr:rowOff>
    </xdr:from>
    <xdr:to>
      <xdr:col>85</xdr:col>
      <xdr:colOff>177800</xdr:colOff>
      <xdr:row>97</xdr:row>
      <xdr:rowOff>38911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87188</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54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133344</xdr:rowOff>
    </xdr:from>
    <xdr:to>
      <xdr:col>81</xdr:col>
      <xdr:colOff>101600</xdr:colOff>
      <xdr:row>97</xdr:row>
      <xdr:rowOff>63494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54621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6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164238</xdr:rowOff>
    </xdr:from>
    <xdr:to>
      <xdr:col>76</xdr:col>
      <xdr:colOff>165100</xdr:colOff>
      <xdr:row>97</xdr:row>
      <xdr:rowOff>94388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2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85515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1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65542</xdr:rowOff>
    </xdr:from>
    <xdr:to>
      <xdr:col>72</xdr:col>
      <xdr:colOff>38100</xdr:colOff>
      <xdr:row>97</xdr:row>
      <xdr:rowOff>167142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9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158269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101194</xdr:rowOff>
    </xdr:from>
    <xdr:to>
      <xdr:col>67</xdr:col>
      <xdr:colOff>101600</xdr:colOff>
      <xdr:row>98</xdr:row>
      <xdr:rowOff>31344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3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22471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・住民一人当たりのコストで最も大きな金額となった</a:t>
          </a:r>
          <a:r>
            <a:rPr kumimoji="1" lang="ja-JP" altLang="en-US" sz="1100" b="0" i="0" baseline="0">
              <a:solidFill>
                <a:schemeClr val="dk1"/>
              </a:solidFill>
              <a:effectLst/>
              <a:latin typeface="+mn-lt"/>
              <a:ea typeface="+mn-ea"/>
              <a:cs typeface="+mn-cs"/>
            </a:rPr>
            <a:t>民生</a:t>
          </a:r>
          <a:r>
            <a:rPr kumimoji="1" lang="ja-JP" altLang="ja-JP" sz="1100" b="0" i="0" baseline="0">
              <a:solidFill>
                <a:schemeClr val="dk1"/>
              </a:solidFill>
              <a:effectLst/>
              <a:latin typeface="+mn-lt"/>
              <a:ea typeface="+mn-ea"/>
              <a:cs typeface="+mn-cs"/>
            </a:rPr>
            <a:t>費は</a:t>
          </a:r>
          <a:r>
            <a:rPr kumimoji="1" lang="ja-JP" altLang="en-US" sz="1100" b="0" i="0" baseline="0">
              <a:solidFill>
                <a:schemeClr val="dk1"/>
              </a:solidFill>
              <a:effectLst/>
              <a:latin typeface="+mn-lt"/>
              <a:ea typeface="+mn-ea"/>
              <a:cs typeface="+mn-cs"/>
            </a:rPr>
            <a:t>、２１５</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０９２</a:t>
          </a:r>
          <a:r>
            <a:rPr kumimoji="1" lang="ja-JP" altLang="ja-JP" sz="1100" b="0" i="0" baseline="0">
              <a:solidFill>
                <a:schemeClr val="dk1"/>
              </a:solidFill>
              <a:effectLst/>
              <a:latin typeface="+mn-lt"/>
              <a:ea typeface="+mn-ea"/>
              <a:cs typeface="+mn-cs"/>
            </a:rPr>
            <a:t>円となっている。平成</a:t>
          </a:r>
          <a:r>
            <a:rPr kumimoji="1" lang="ja-JP" altLang="en-US" sz="1100" b="0" i="0" baseline="0">
              <a:solidFill>
                <a:schemeClr val="dk1"/>
              </a:solidFill>
              <a:effectLst/>
              <a:latin typeface="+mn-lt"/>
              <a:ea typeface="+mn-ea"/>
              <a:cs typeface="+mn-cs"/>
            </a:rPr>
            <a:t>３０</a:t>
          </a:r>
          <a:r>
            <a:rPr kumimoji="1" lang="ja-JP" altLang="ja-JP" sz="1100" b="0" i="0" baseline="0">
              <a:solidFill>
                <a:schemeClr val="dk1"/>
              </a:solidFill>
              <a:effectLst/>
              <a:latin typeface="+mn-lt"/>
              <a:ea typeface="+mn-ea"/>
              <a:cs typeface="+mn-cs"/>
            </a:rPr>
            <a:t>年度から</a:t>
          </a:r>
          <a:r>
            <a:rPr kumimoji="1" lang="ja-JP" altLang="en-US" sz="1100" b="0" i="0" baseline="0">
              <a:solidFill>
                <a:schemeClr val="dk1"/>
              </a:solidFill>
              <a:effectLst/>
              <a:latin typeface="+mn-lt"/>
              <a:ea typeface="+mn-ea"/>
              <a:cs typeface="+mn-cs"/>
            </a:rPr>
            <a:t>１５％の増</a:t>
          </a:r>
          <a:r>
            <a:rPr kumimoji="1" lang="ja-JP" altLang="ja-JP" sz="1100" b="0" i="0" baseline="0">
              <a:solidFill>
                <a:schemeClr val="dk1"/>
              </a:solidFill>
              <a:effectLst/>
              <a:latin typeface="+mn-lt"/>
              <a:ea typeface="+mn-ea"/>
              <a:cs typeface="+mn-cs"/>
            </a:rPr>
            <a:t>となったが、これは、</a:t>
          </a:r>
          <a:r>
            <a:rPr kumimoji="1" lang="ja-JP" altLang="en-US" sz="1100" b="0" i="0" baseline="0">
              <a:solidFill>
                <a:schemeClr val="dk1"/>
              </a:solidFill>
              <a:effectLst/>
              <a:latin typeface="+mn-lt"/>
              <a:ea typeface="+mn-ea"/>
              <a:cs typeface="+mn-cs"/>
            </a:rPr>
            <a:t>保健福祉センターの大規模改修やデイサービスセンターの設備更新を行ったためである。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商工</a:t>
          </a:r>
          <a:r>
            <a:rPr kumimoji="1" lang="ja-JP" altLang="ja-JP" sz="1100" b="0" i="0" baseline="0">
              <a:solidFill>
                <a:schemeClr val="dk1"/>
              </a:solidFill>
              <a:effectLst/>
              <a:latin typeface="+mn-lt"/>
              <a:ea typeface="+mn-ea"/>
              <a:cs typeface="+mn-cs"/>
            </a:rPr>
            <a:t>費では、</a:t>
          </a:r>
          <a:r>
            <a:rPr kumimoji="1" lang="ja-JP" altLang="en-US" sz="1100" b="0" i="0" baseline="0">
              <a:solidFill>
                <a:schemeClr val="dk1"/>
              </a:solidFill>
              <a:effectLst/>
              <a:latin typeface="+mn-lt"/>
              <a:ea typeface="+mn-ea"/>
              <a:cs typeface="+mn-cs"/>
            </a:rPr>
            <a:t>前年度比４５％増の７２</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７８５円となったが、これは第三セクターによる観光施設整備に係る補助や、再生可能エネルギーを活用した観光遊覧船の実証実験等を実施したためである。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消防</a:t>
          </a:r>
          <a:r>
            <a:rPr kumimoji="1" lang="ja-JP" altLang="ja-JP" sz="1100" b="0" i="0" baseline="0">
              <a:solidFill>
                <a:schemeClr val="dk1"/>
              </a:solidFill>
              <a:effectLst/>
              <a:latin typeface="+mn-lt"/>
              <a:ea typeface="+mn-ea"/>
              <a:cs typeface="+mn-cs"/>
            </a:rPr>
            <a:t>費</a:t>
          </a:r>
          <a:r>
            <a:rPr kumimoji="1" lang="ja-JP" altLang="en-US" sz="1100" b="0" i="0" baseline="0">
              <a:solidFill>
                <a:schemeClr val="dk1"/>
              </a:solidFill>
              <a:effectLst/>
              <a:latin typeface="+mn-lt"/>
              <a:ea typeface="+mn-ea"/>
              <a:cs typeface="+mn-cs"/>
            </a:rPr>
            <a:t>で</a:t>
          </a:r>
          <a:r>
            <a:rPr kumimoji="1" lang="ja-JP" altLang="ja-JP" sz="1100" b="0" i="0" baseline="0">
              <a:solidFill>
                <a:schemeClr val="dk1"/>
              </a:solidFill>
              <a:effectLst/>
              <a:latin typeface="+mn-lt"/>
              <a:ea typeface="+mn-ea"/>
              <a:cs typeface="+mn-cs"/>
            </a:rPr>
            <a:t>は、</a:t>
          </a:r>
          <a:r>
            <a:rPr kumimoji="1" lang="ja-JP" altLang="en-US" sz="1100" b="0" i="0" baseline="0">
              <a:solidFill>
                <a:schemeClr val="dk1"/>
              </a:solidFill>
              <a:effectLst/>
              <a:latin typeface="+mn-lt"/>
              <a:ea typeface="+mn-ea"/>
              <a:cs typeface="+mn-cs"/>
            </a:rPr>
            <a:t>前年度比７３％増の５５</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７２９円となったが、これは原子力災害に備えた要配慮者等屋内退避施設の整備工事や、防災行政無線更新工事に係る実施設計等を行ったためである。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全体的に</a:t>
          </a:r>
          <a:r>
            <a:rPr kumimoji="1" lang="ja-JP" altLang="ja-JP" sz="1100" b="0" i="0" baseline="0">
              <a:solidFill>
                <a:schemeClr val="dk1"/>
              </a:solidFill>
              <a:effectLst/>
              <a:latin typeface="+mn-lt"/>
              <a:ea typeface="+mn-ea"/>
              <a:cs typeface="+mn-cs"/>
            </a:rPr>
            <a:t>類似団体平均よりも高い数値</a:t>
          </a:r>
          <a:r>
            <a:rPr kumimoji="1" lang="ja-JP" altLang="en-US" sz="1100" b="0" i="0" baseline="0">
              <a:solidFill>
                <a:schemeClr val="dk1"/>
              </a:solidFill>
              <a:effectLst/>
              <a:latin typeface="+mn-lt"/>
              <a:ea typeface="+mn-ea"/>
              <a:cs typeface="+mn-cs"/>
            </a:rPr>
            <a:t>にあるため、</a:t>
          </a:r>
          <a:r>
            <a:rPr kumimoji="1" lang="ja-JP" altLang="ja-JP" sz="1100" b="0" i="0" baseline="0">
              <a:solidFill>
                <a:schemeClr val="dk1"/>
              </a:solidFill>
              <a:effectLst/>
              <a:latin typeface="+mn-lt"/>
              <a:ea typeface="+mn-ea"/>
              <a:cs typeface="+mn-cs"/>
            </a:rPr>
            <a:t>今後は、公共施設等総合管理計画に基づく施設の統廃合や、</a:t>
          </a:r>
          <a:r>
            <a:rPr lang="ja-JP" altLang="ja-JP" sz="1100" b="0" i="0" baseline="0">
              <a:solidFill>
                <a:schemeClr val="dk1"/>
              </a:solidFill>
              <a:effectLst/>
              <a:latin typeface="+mn-lt"/>
              <a:ea typeface="+mn-ea"/>
              <a:cs typeface="+mn-cs"/>
            </a:rPr>
            <a:t>指定管理者制度の導入等によるコスト削減に努めていく。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・財政調整基金については、</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に</a:t>
          </a:r>
          <a:r>
            <a:rPr lang="en-US" altLang="ja-JP" sz="1100" b="0" i="0" baseline="0">
              <a:solidFill>
                <a:schemeClr val="dk1"/>
              </a:solidFill>
              <a:effectLst/>
              <a:latin typeface="+mn-lt"/>
              <a:ea typeface="+mn-ea"/>
              <a:cs typeface="+mn-cs"/>
            </a:rPr>
            <a:t>200,000</a:t>
          </a:r>
          <a:r>
            <a:rPr lang="ja-JP" altLang="ja-JP" sz="1100" b="0" i="0" baseline="0">
              <a:solidFill>
                <a:schemeClr val="dk1"/>
              </a:solidFill>
              <a:effectLst/>
              <a:latin typeface="+mn-lt"/>
              <a:ea typeface="+mn-ea"/>
              <a:cs typeface="+mn-cs"/>
            </a:rPr>
            <a:t>千円を取り崩したが、</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に</a:t>
          </a:r>
          <a:r>
            <a:rPr lang="en-US" altLang="ja-JP" sz="1100" b="0" i="0" baseline="0">
              <a:solidFill>
                <a:schemeClr val="dk1"/>
              </a:solidFill>
              <a:effectLst/>
              <a:latin typeface="+mn-lt"/>
              <a:ea typeface="+mn-ea"/>
              <a:cs typeface="+mn-cs"/>
            </a:rPr>
            <a:t>400,000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と</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にそれぞれ</a:t>
          </a:r>
          <a:r>
            <a:rPr lang="en-US" altLang="ja-JP" sz="1100" b="0" i="0" baseline="0">
              <a:solidFill>
                <a:schemeClr val="dk1"/>
              </a:solidFill>
              <a:effectLst/>
              <a:latin typeface="+mn-lt"/>
              <a:ea typeface="+mn-ea"/>
              <a:cs typeface="+mn-cs"/>
            </a:rPr>
            <a:t>50,000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に</a:t>
          </a:r>
          <a:r>
            <a:rPr lang="en-US" altLang="ja-JP" sz="1100" b="0" i="0" baseline="0">
              <a:solidFill>
                <a:schemeClr val="dk1"/>
              </a:solidFill>
              <a:effectLst/>
              <a:latin typeface="+mn-lt"/>
              <a:ea typeface="+mn-ea"/>
              <a:cs typeface="+mn-cs"/>
            </a:rPr>
            <a:t>198,883</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に</a:t>
          </a:r>
          <a:r>
            <a:rPr lang="en-US" altLang="ja-JP" sz="1100" b="0" i="0" baseline="0">
              <a:solidFill>
                <a:schemeClr val="dk1"/>
              </a:solidFill>
              <a:effectLst/>
              <a:latin typeface="+mn-lt"/>
              <a:ea typeface="+mn-ea"/>
              <a:cs typeface="+mn-cs"/>
            </a:rPr>
            <a:t>200,700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H30</a:t>
          </a:r>
          <a:r>
            <a:rPr lang="ja-JP" altLang="ja-JP" sz="1100" b="0" i="0" baseline="0">
              <a:solidFill>
                <a:schemeClr val="dk1"/>
              </a:solidFill>
              <a:effectLst/>
              <a:latin typeface="+mn-lt"/>
              <a:ea typeface="+mn-ea"/>
              <a:cs typeface="+mn-cs"/>
            </a:rPr>
            <a:t>に</a:t>
          </a:r>
          <a:r>
            <a:rPr lang="en-US" altLang="ja-JP" sz="1100" b="0" i="0" baseline="0">
              <a:solidFill>
                <a:schemeClr val="dk1"/>
              </a:solidFill>
              <a:effectLst/>
              <a:latin typeface="+mn-lt"/>
              <a:ea typeface="+mn-ea"/>
              <a:cs typeface="+mn-cs"/>
            </a:rPr>
            <a:t>233,000</a:t>
          </a:r>
          <a:r>
            <a:rPr lang="ja-JP" altLang="ja-JP" sz="1100" b="0" i="0" baseline="0">
              <a:solidFill>
                <a:schemeClr val="dk1"/>
              </a:solidFill>
              <a:effectLst/>
              <a:latin typeface="+mn-lt"/>
              <a:ea typeface="+mn-ea"/>
              <a:cs typeface="+mn-cs"/>
            </a:rPr>
            <a:t>千円の積立を行っている。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・実質収支額については、</a:t>
          </a:r>
          <a:r>
            <a:rPr lang="en-US" altLang="ja-JP" sz="1100" b="0" i="0" baseline="0">
              <a:solidFill>
                <a:schemeClr val="dk1"/>
              </a:solidFill>
              <a:effectLst/>
              <a:latin typeface="+mn-lt"/>
              <a:ea typeface="+mn-ea"/>
              <a:cs typeface="+mn-cs"/>
            </a:rPr>
            <a:t>397,000</a:t>
          </a:r>
          <a:r>
            <a:rPr lang="ja-JP" altLang="ja-JP" sz="1100" b="0" i="0" baseline="0">
              <a:solidFill>
                <a:schemeClr val="dk1"/>
              </a:solidFill>
              <a:effectLst/>
              <a:latin typeface="+mn-lt"/>
              <a:ea typeface="+mn-ea"/>
              <a:cs typeface="+mn-cs"/>
            </a:rPr>
            <a:t>千円から</a:t>
          </a:r>
          <a:r>
            <a:rPr lang="en-US" altLang="ja-JP" sz="1100" b="0" i="0" baseline="0">
              <a:solidFill>
                <a:schemeClr val="dk1"/>
              </a:solidFill>
              <a:effectLst/>
              <a:latin typeface="+mn-lt"/>
              <a:ea typeface="+mn-ea"/>
              <a:cs typeface="+mn-cs"/>
            </a:rPr>
            <a:t>527,000</a:t>
          </a:r>
          <a:r>
            <a:rPr lang="ja-JP" altLang="ja-JP" sz="1100" b="0" i="0" baseline="0">
              <a:solidFill>
                <a:schemeClr val="dk1"/>
              </a:solidFill>
              <a:effectLst/>
              <a:latin typeface="+mn-lt"/>
              <a:ea typeface="+mn-ea"/>
              <a:cs typeface="+mn-cs"/>
            </a:rPr>
            <a:t>千円の黒字で推移している。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・実質単年度収支については、</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年度以降は黒字で推移している。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・全ての会計において黒字となっており、赤字額はない。</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・近年は標準財政規模に対してほぼ同じ水準の黒字幅で堅調に推移している。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年度からスタートした住宅団地特別事業会計が合計値を押し上げているが、住宅分譲地の資産増によるもので、分譲がすべて完了すれば本特会自体廃止される予定である。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・一般会計からの繰出等の状況については今後も注視する必要がある。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・今後も財源の確保と適正な予算執行に努めていく。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 zeroHeight="1" x14ac:dyDescent="0.2"/>
  <cols>
    <col min="1" max="11" width="2.08984375" style="188" customWidth="1"/>
    <col min="12" max="12" width="2.1796875" style="188" customWidth="1"/>
    <col min="13" max="17" width="2.36328125" style="188" customWidth="1"/>
    <col min="18" max="119" width="2.08984375" style="188" customWidth="1"/>
    <col min="120" max="16384" width="0" style="188" hidden="1"/>
  </cols>
  <sheetData>
    <row r="1" spans="1:119" ht="33" customHeight="1" x14ac:dyDescent="0.2">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10188560</v>
      </c>
      <c r="BO4" s="431"/>
      <c r="BP4" s="431"/>
      <c r="BQ4" s="431"/>
      <c r="BR4" s="431"/>
      <c r="BS4" s="431"/>
      <c r="BT4" s="431"/>
      <c r="BU4" s="432"/>
      <c r="BV4" s="430">
        <v>9636187</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14.2</v>
      </c>
      <c r="CU4" s="437"/>
      <c r="CV4" s="437"/>
      <c r="CW4" s="437"/>
      <c r="CX4" s="437"/>
      <c r="CY4" s="437"/>
      <c r="CZ4" s="437"/>
      <c r="DA4" s="438"/>
      <c r="DB4" s="436">
        <v>13.6</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9415838</v>
      </c>
      <c r="BO5" s="468"/>
      <c r="BP5" s="468"/>
      <c r="BQ5" s="468"/>
      <c r="BR5" s="468"/>
      <c r="BS5" s="468"/>
      <c r="BT5" s="468"/>
      <c r="BU5" s="469"/>
      <c r="BV5" s="467">
        <v>9022016</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92.7</v>
      </c>
      <c r="CU5" s="465"/>
      <c r="CV5" s="465"/>
      <c r="CW5" s="465"/>
      <c r="CX5" s="465"/>
      <c r="CY5" s="465"/>
      <c r="CZ5" s="465"/>
      <c r="DA5" s="466"/>
      <c r="DB5" s="464">
        <v>92.4</v>
      </c>
      <c r="DC5" s="465"/>
      <c r="DD5" s="465"/>
      <c r="DE5" s="465"/>
      <c r="DF5" s="465"/>
      <c r="DG5" s="465"/>
      <c r="DH5" s="465"/>
      <c r="DI5" s="466"/>
      <c r="DJ5" s="186"/>
      <c r="DK5" s="186"/>
      <c r="DL5" s="186"/>
      <c r="DM5" s="186"/>
      <c r="DN5" s="186"/>
      <c r="DO5" s="186"/>
    </row>
    <row r="6" spans="1:119" ht="18.75" customHeight="1" x14ac:dyDescent="0.2">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772722</v>
      </c>
      <c r="BO6" s="468"/>
      <c r="BP6" s="468"/>
      <c r="BQ6" s="468"/>
      <c r="BR6" s="468"/>
      <c r="BS6" s="468"/>
      <c r="BT6" s="468"/>
      <c r="BU6" s="469"/>
      <c r="BV6" s="467">
        <v>614171</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98</v>
      </c>
      <c r="CU6" s="505"/>
      <c r="CV6" s="505"/>
      <c r="CW6" s="505"/>
      <c r="CX6" s="505"/>
      <c r="CY6" s="505"/>
      <c r="CZ6" s="505"/>
      <c r="DA6" s="506"/>
      <c r="DB6" s="504">
        <v>98.4</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101</v>
      </c>
      <c r="AV7" s="500"/>
      <c r="AW7" s="500"/>
      <c r="AX7" s="500"/>
      <c r="AY7" s="501" t="s">
        <v>105</v>
      </c>
      <c r="AZ7" s="502"/>
      <c r="BA7" s="502"/>
      <c r="BB7" s="502"/>
      <c r="BC7" s="502"/>
      <c r="BD7" s="502"/>
      <c r="BE7" s="502"/>
      <c r="BF7" s="502"/>
      <c r="BG7" s="502"/>
      <c r="BH7" s="502"/>
      <c r="BI7" s="502"/>
      <c r="BJ7" s="502"/>
      <c r="BK7" s="502"/>
      <c r="BL7" s="502"/>
      <c r="BM7" s="503"/>
      <c r="BN7" s="467">
        <v>231033</v>
      </c>
      <c r="BO7" s="468"/>
      <c r="BP7" s="468"/>
      <c r="BQ7" s="468"/>
      <c r="BR7" s="468"/>
      <c r="BS7" s="468"/>
      <c r="BT7" s="468"/>
      <c r="BU7" s="469"/>
      <c r="BV7" s="467">
        <v>91899</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3825828</v>
      </c>
      <c r="CU7" s="468"/>
      <c r="CV7" s="468"/>
      <c r="CW7" s="468"/>
      <c r="CX7" s="468"/>
      <c r="CY7" s="468"/>
      <c r="CZ7" s="468"/>
      <c r="DA7" s="469"/>
      <c r="DB7" s="467">
        <v>3838301</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541689</v>
      </c>
      <c r="BO8" s="468"/>
      <c r="BP8" s="468"/>
      <c r="BQ8" s="468"/>
      <c r="BR8" s="468"/>
      <c r="BS8" s="468"/>
      <c r="BT8" s="468"/>
      <c r="BU8" s="469"/>
      <c r="BV8" s="467">
        <v>522272</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0.76</v>
      </c>
      <c r="CU8" s="508"/>
      <c r="CV8" s="508"/>
      <c r="CW8" s="508"/>
      <c r="CX8" s="508"/>
      <c r="CY8" s="508"/>
      <c r="CZ8" s="508"/>
      <c r="DA8" s="509"/>
      <c r="DB8" s="507">
        <v>0.75</v>
      </c>
      <c r="DC8" s="508"/>
      <c r="DD8" s="508"/>
      <c r="DE8" s="508"/>
      <c r="DF8" s="508"/>
      <c r="DG8" s="508"/>
      <c r="DH8" s="508"/>
      <c r="DI8" s="509"/>
      <c r="DJ8" s="186"/>
      <c r="DK8" s="186"/>
      <c r="DL8" s="186"/>
      <c r="DM8" s="186"/>
      <c r="DN8" s="186"/>
      <c r="DO8" s="186"/>
    </row>
    <row r="9" spans="1:119" ht="18.75" customHeight="1" thickBot="1" x14ac:dyDescent="0.25">
      <c r="A9" s="187"/>
      <c r="B9" s="461" t="s">
        <v>111</v>
      </c>
      <c r="C9" s="462"/>
      <c r="D9" s="462"/>
      <c r="E9" s="462"/>
      <c r="F9" s="462"/>
      <c r="G9" s="462"/>
      <c r="H9" s="462"/>
      <c r="I9" s="462"/>
      <c r="J9" s="462"/>
      <c r="K9" s="510"/>
      <c r="L9" s="511" t="s">
        <v>112</v>
      </c>
      <c r="M9" s="512"/>
      <c r="N9" s="512"/>
      <c r="O9" s="512"/>
      <c r="P9" s="512"/>
      <c r="Q9" s="513"/>
      <c r="R9" s="514">
        <v>9914</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93</v>
      </c>
      <c r="AV9" s="500"/>
      <c r="AW9" s="500"/>
      <c r="AX9" s="500"/>
      <c r="AY9" s="501" t="s">
        <v>115</v>
      </c>
      <c r="AZ9" s="502"/>
      <c r="BA9" s="502"/>
      <c r="BB9" s="502"/>
      <c r="BC9" s="502"/>
      <c r="BD9" s="502"/>
      <c r="BE9" s="502"/>
      <c r="BF9" s="502"/>
      <c r="BG9" s="502"/>
      <c r="BH9" s="502"/>
      <c r="BI9" s="502"/>
      <c r="BJ9" s="502"/>
      <c r="BK9" s="502"/>
      <c r="BL9" s="502"/>
      <c r="BM9" s="503"/>
      <c r="BN9" s="467">
        <v>19417</v>
      </c>
      <c r="BO9" s="468"/>
      <c r="BP9" s="468"/>
      <c r="BQ9" s="468"/>
      <c r="BR9" s="468"/>
      <c r="BS9" s="468"/>
      <c r="BT9" s="468"/>
      <c r="BU9" s="469"/>
      <c r="BV9" s="467">
        <v>-4695</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6.2</v>
      </c>
      <c r="CU9" s="465"/>
      <c r="CV9" s="465"/>
      <c r="CW9" s="465"/>
      <c r="CX9" s="465"/>
      <c r="CY9" s="465"/>
      <c r="CZ9" s="465"/>
      <c r="DA9" s="466"/>
      <c r="DB9" s="464">
        <v>5.4</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117</v>
      </c>
      <c r="M10" s="497"/>
      <c r="N10" s="497"/>
      <c r="O10" s="497"/>
      <c r="P10" s="497"/>
      <c r="Q10" s="498"/>
      <c r="R10" s="518">
        <v>10563</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0</v>
      </c>
      <c r="BO10" s="468"/>
      <c r="BP10" s="468"/>
      <c r="BQ10" s="468"/>
      <c r="BR10" s="468"/>
      <c r="BS10" s="468"/>
      <c r="BT10" s="468"/>
      <c r="BU10" s="469"/>
      <c r="BV10" s="467">
        <v>233000</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108</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2">
      <c r="A12" s="187"/>
      <c r="B12" s="527" t="s">
        <v>128</v>
      </c>
      <c r="C12" s="528"/>
      <c r="D12" s="528"/>
      <c r="E12" s="528"/>
      <c r="F12" s="528"/>
      <c r="G12" s="528"/>
      <c r="H12" s="528"/>
      <c r="I12" s="528"/>
      <c r="J12" s="528"/>
      <c r="K12" s="529"/>
      <c r="L12" s="536" t="s">
        <v>129</v>
      </c>
      <c r="M12" s="537"/>
      <c r="N12" s="537"/>
      <c r="O12" s="537"/>
      <c r="P12" s="537"/>
      <c r="Q12" s="538"/>
      <c r="R12" s="539">
        <v>9346</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101</v>
      </c>
      <c r="AV12" s="500"/>
      <c r="AW12" s="500"/>
      <c r="AX12" s="500"/>
      <c r="AY12" s="501" t="s">
        <v>133</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135</v>
      </c>
      <c r="N13" s="559"/>
      <c r="O13" s="559"/>
      <c r="P13" s="559"/>
      <c r="Q13" s="560"/>
      <c r="R13" s="551">
        <v>9283</v>
      </c>
      <c r="S13" s="552"/>
      <c r="T13" s="552"/>
      <c r="U13" s="552"/>
      <c r="V13" s="553"/>
      <c r="W13" s="483" t="s">
        <v>136</v>
      </c>
      <c r="X13" s="484"/>
      <c r="Y13" s="484"/>
      <c r="Z13" s="484"/>
      <c r="AA13" s="484"/>
      <c r="AB13" s="474"/>
      <c r="AC13" s="518">
        <v>370</v>
      </c>
      <c r="AD13" s="519"/>
      <c r="AE13" s="519"/>
      <c r="AF13" s="519"/>
      <c r="AG13" s="561"/>
      <c r="AH13" s="518">
        <v>465</v>
      </c>
      <c r="AI13" s="519"/>
      <c r="AJ13" s="519"/>
      <c r="AK13" s="519"/>
      <c r="AL13" s="520"/>
      <c r="AM13" s="496" t="s">
        <v>137</v>
      </c>
      <c r="AN13" s="497"/>
      <c r="AO13" s="497"/>
      <c r="AP13" s="497"/>
      <c r="AQ13" s="497"/>
      <c r="AR13" s="497"/>
      <c r="AS13" s="497"/>
      <c r="AT13" s="498"/>
      <c r="AU13" s="499" t="s">
        <v>108</v>
      </c>
      <c r="AV13" s="500"/>
      <c r="AW13" s="500"/>
      <c r="AX13" s="500"/>
      <c r="AY13" s="501" t="s">
        <v>138</v>
      </c>
      <c r="AZ13" s="502"/>
      <c r="BA13" s="502"/>
      <c r="BB13" s="502"/>
      <c r="BC13" s="502"/>
      <c r="BD13" s="502"/>
      <c r="BE13" s="502"/>
      <c r="BF13" s="502"/>
      <c r="BG13" s="502"/>
      <c r="BH13" s="502"/>
      <c r="BI13" s="502"/>
      <c r="BJ13" s="502"/>
      <c r="BK13" s="502"/>
      <c r="BL13" s="502"/>
      <c r="BM13" s="503"/>
      <c r="BN13" s="467">
        <v>19417</v>
      </c>
      <c r="BO13" s="468"/>
      <c r="BP13" s="468"/>
      <c r="BQ13" s="468"/>
      <c r="BR13" s="468"/>
      <c r="BS13" s="468"/>
      <c r="BT13" s="468"/>
      <c r="BU13" s="469"/>
      <c r="BV13" s="467">
        <v>228305</v>
      </c>
      <c r="BW13" s="468"/>
      <c r="BX13" s="468"/>
      <c r="BY13" s="468"/>
      <c r="BZ13" s="468"/>
      <c r="CA13" s="468"/>
      <c r="CB13" s="468"/>
      <c r="CC13" s="469"/>
      <c r="CD13" s="470" t="s">
        <v>139</v>
      </c>
      <c r="CE13" s="471"/>
      <c r="CF13" s="471"/>
      <c r="CG13" s="471"/>
      <c r="CH13" s="471"/>
      <c r="CI13" s="471"/>
      <c r="CJ13" s="471"/>
      <c r="CK13" s="471"/>
      <c r="CL13" s="471"/>
      <c r="CM13" s="471"/>
      <c r="CN13" s="471"/>
      <c r="CO13" s="471"/>
      <c r="CP13" s="471"/>
      <c r="CQ13" s="471"/>
      <c r="CR13" s="471"/>
      <c r="CS13" s="472"/>
      <c r="CT13" s="464">
        <v>9.1999999999999993</v>
      </c>
      <c r="CU13" s="465"/>
      <c r="CV13" s="465"/>
      <c r="CW13" s="465"/>
      <c r="CX13" s="465"/>
      <c r="CY13" s="465"/>
      <c r="CZ13" s="465"/>
      <c r="DA13" s="466"/>
      <c r="DB13" s="464">
        <v>9.1</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140</v>
      </c>
      <c r="M14" s="549"/>
      <c r="N14" s="549"/>
      <c r="O14" s="549"/>
      <c r="P14" s="549"/>
      <c r="Q14" s="550"/>
      <c r="R14" s="551">
        <v>9579</v>
      </c>
      <c r="S14" s="552"/>
      <c r="T14" s="552"/>
      <c r="U14" s="552"/>
      <c r="V14" s="553"/>
      <c r="W14" s="457"/>
      <c r="X14" s="458"/>
      <c r="Y14" s="458"/>
      <c r="Z14" s="458"/>
      <c r="AA14" s="458"/>
      <c r="AB14" s="447"/>
      <c r="AC14" s="554">
        <v>7</v>
      </c>
      <c r="AD14" s="555"/>
      <c r="AE14" s="555"/>
      <c r="AF14" s="555"/>
      <c r="AG14" s="556"/>
      <c r="AH14" s="554">
        <v>8.5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141</v>
      </c>
      <c r="CE14" s="563"/>
      <c r="CF14" s="563"/>
      <c r="CG14" s="563"/>
      <c r="CH14" s="563"/>
      <c r="CI14" s="563"/>
      <c r="CJ14" s="563"/>
      <c r="CK14" s="563"/>
      <c r="CL14" s="563"/>
      <c r="CM14" s="563"/>
      <c r="CN14" s="563"/>
      <c r="CO14" s="563"/>
      <c r="CP14" s="563"/>
      <c r="CQ14" s="563"/>
      <c r="CR14" s="563"/>
      <c r="CS14" s="564"/>
      <c r="CT14" s="565">
        <v>74.400000000000006</v>
      </c>
      <c r="CU14" s="566"/>
      <c r="CV14" s="566"/>
      <c r="CW14" s="566"/>
      <c r="CX14" s="566"/>
      <c r="CY14" s="566"/>
      <c r="CZ14" s="566"/>
      <c r="DA14" s="567"/>
      <c r="DB14" s="565">
        <v>90.5</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135</v>
      </c>
      <c r="N15" s="559"/>
      <c r="O15" s="559"/>
      <c r="P15" s="559"/>
      <c r="Q15" s="560"/>
      <c r="R15" s="551">
        <v>9523</v>
      </c>
      <c r="S15" s="552"/>
      <c r="T15" s="552"/>
      <c r="U15" s="552"/>
      <c r="V15" s="553"/>
      <c r="W15" s="483" t="s">
        <v>142</v>
      </c>
      <c r="X15" s="484"/>
      <c r="Y15" s="484"/>
      <c r="Z15" s="484"/>
      <c r="AA15" s="484"/>
      <c r="AB15" s="474"/>
      <c r="AC15" s="518">
        <v>1161</v>
      </c>
      <c r="AD15" s="519"/>
      <c r="AE15" s="519"/>
      <c r="AF15" s="519"/>
      <c r="AG15" s="561"/>
      <c r="AH15" s="518">
        <v>1247</v>
      </c>
      <c r="AI15" s="519"/>
      <c r="AJ15" s="519"/>
      <c r="AK15" s="519"/>
      <c r="AL15" s="520"/>
      <c r="AM15" s="496"/>
      <c r="AN15" s="497"/>
      <c r="AO15" s="497"/>
      <c r="AP15" s="497"/>
      <c r="AQ15" s="497"/>
      <c r="AR15" s="497"/>
      <c r="AS15" s="497"/>
      <c r="AT15" s="498"/>
      <c r="AU15" s="499"/>
      <c r="AV15" s="500"/>
      <c r="AW15" s="500"/>
      <c r="AX15" s="500"/>
      <c r="AY15" s="427" t="s">
        <v>143</v>
      </c>
      <c r="AZ15" s="428"/>
      <c r="BA15" s="428"/>
      <c r="BB15" s="428"/>
      <c r="BC15" s="428"/>
      <c r="BD15" s="428"/>
      <c r="BE15" s="428"/>
      <c r="BF15" s="428"/>
      <c r="BG15" s="428"/>
      <c r="BH15" s="428"/>
      <c r="BI15" s="428"/>
      <c r="BJ15" s="428"/>
      <c r="BK15" s="428"/>
      <c r="BL15" s="428"/>
      <c r="BM15" s="429"/>
      <c r="BN15" s="430">
        <v>2190154</v>
      </c>
      <c r="BO15" s="431"/>
      <c r="BP15" s="431"/>
      <c r="BQ15" s="431"/>
      <c r="BR15" s="431"/>
      <c r="BS15" s="431"/>
      <c r="BT15" s="431"/>
      <c r="BU15" s="432"/>
      <c r="BV15" s="430">
        <v>2218244</v>
      </c>
      <c r="BW15" s="431"/>
      <c r="BX15" s="431"/>
      <c r="BY15" s="431"/>
      <c r="BZ15" s="431"/>
      <c r="CA15" s="431"/>
      <c r="CB15" s="431"/>
      <c r="CC15" s="432"/>
      <c r="CD15" s="568" t="s">
        <v>144</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145</v>
      </c>
      <c r="M16" s="579"/>
      <c r="N16" s="579"/>
      <c r="O16" s="579"/>
      <c r="P16" s="579"/>
      <c r="Q16" s="580"/>
      <c r="R16" s="571" t="s">
        <v>146</v>
      </c>
      <c r="S16" s="572"/>
      <c r="T16" s="572"/>
      <c r="U16" s="572"/>
      <c r="V16" s="573"/>
      <c r="W16" s="457"/>
      <c r="X16" s="458"/>
      <c r="Y16" s="458"/>
      <c r="Z16" s="458"/>
      <c r="AA16" s="458"/>
      <c r="AB16" s="447"/>
      <c r="AC16" s="554">
        <v>22</v>
      </c>
      <c r="AD16" s="555"/>
      <c r="AE16" s="555"/>
      <c r="AF16" s="555"/>
      <c r="AG16" s="556"/>
      <c r="AH16" s="554">
        <v>22.9</v>
      </c>
      <c r="AI16" s="555"/>
      <c r="AJ16" s="555"/>
      <c r="AK16" s="555"/>
      <c r="AL16" s="557"/>
      <c r="AM16" s="496"/>
      <c r="AN16" s="497"/>
      <c r="AO16" s="497"/>
      <c r="AP16" s="497"/>
      <c r="AQ16" s="497"/>
      <c r="AR16" s="497"/>
      <c r="AS16" s="497"/>
      <c r="AT16" s="498"/>
      <c r="AU16" s="499"/>
      <c r="AV16" s="500"/>
      <c r="AW16" s="500"/>
      <c r="AX16" s="500"/>
      <c r="AY16" s="501" t="s">
        <v>147</v>
      </c>
      <c r="AZ16" s="502"/>
      <c r="BA16" s="502"/>
      <c r="BB16" s="502"/>
      <c r="BC16" s="502"/>
      <c r="BD16" s="502"/>
      <c r="BE16" s="502"/>
      <c r="BF16" s="502"/>
      <c r="BG16" s="502"/>
      <c r="BH16" s="502"/>
      <c r="BI16" s="502"/>
      <c r="BJ16" s="502"/>
      <c r="BK16" s="502"/>
      <c r="BL16" s="502"/>
      <c r="BM16" s="503"/>
      <c r="BN16" s="467">
        <v>2953612</v>
      </c>
      <c r="BO16" s="468"/>
      <c r="BP16" s="468"/>
      <c r="BQ16" s="468"/>
      <c r="BR16" s="468"/>
      <c r="BS16" s="468"/>
      <c r="BT16" s="468"/>
      <c r="BU16" s="469"/>
      <c r="BV16" s="467">
        <v>2921650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148</v>
      </c>
      <c r="N17" s="575"/>
      <c r="O17" s="575"/>
      <c r="P17" s="575"/>
      <c r="Q17" s="576"/>
      <c r="R17" s="571" t="s">
        <v>149</v>
      </c>
      <c r="S17" s="572"/>
      <c r="T17" s="572"/>
      <c r="U17" s="572"/>
      <c r="V17" s="573"/>
      <c r="W17" s="483" t="s">
        <v>150</v>
      </c>
      <c r="X17" s="484"/>
      <c r="Y17" s="484"/>
      <c r="Z17" s="484"/>
      <c r="AA17" s="484"/>
      <c r="AB17" s="474"/>
      <c r="AC17" s="518">
        <v>3750</v>
      </c>
      <c r="AD17" s="519"/>
      <c r="AE17" s="519"/>
      <c r="AF17" s="519"/>
      <c r="AG17" s="561"/>
      <c r="AH17" s="518">
        <v>3729</v>
      </c>
      <c r="AI17" s="519"/>
      <c r="AJ17" s="519"/>
      <c r="AK17" s="519"/>
      <c r="AL17" s="520"/>
      <c r="AM17" s="496"/>
      <c r="AN17" s="497"/>
      <c r="AO17" s="497"/>
      <c r="AP17" s="497"/>
      <c r="AQ17" s="497"/>
      <c r="AR17" s="497"/>
      <c r="AS17" s="497"/>
      <c r="AT17" s="498"/>
      <c r="AU17" s="499"/>
      <c r="AV17" s="500"/>
      <c r="AW17" s="500"/>
      <c r="AX17" s="500"/>
      <c r="AY17" s="501" t="s">
        <v>151</v>
      </c>
      <c r="AZ17" s="502"/>
      <c r="BA17" s="502"/>
      <c r="BB17" s="502"/>
      <c r="BC17" s="502"/>
      <c r="BD17" s="502"/>
      <c r="BE17" s="502"/>
      <c r="BF17" s="502"/>
      <c r="BG17" s="502"/>
      <c r="BH17" s="502"/>
      <c r="BI17" s="502"/>
      <c r="BJ17" s="502"/>
      <c r="BK17" s="502"/>
      <c r="BL17" s="502"/>
      <c r="BM17" s="503"/>
      <c r="BN17" s="467">
        <v>2844284</v>
      </c>
      <c r="BO17" s="468"/>
      <c r="BP17" s="468"/>
      <c r="BQ17" s="468"/>
      <c r="BR17" s="468"/>
      <c r="BS17" s="468"/>
      <c r="BT17" s="468"/>
      <c r="BU17" s="469"/>
      <c r="BV17" s="467">
        <v>2886276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152</v>
      </c>
      <c r="C18" s="510"/>
      <c r="D18" s="510"/>
      <c r="E18" s="582"/>
      <c r="F18" s="582"/>
      <c r="G18" s="582"/>
      <c r="H18" s="582"/>
      <c r="I18" s="582"/>
      <c r="J18" s="582"/>
      <c r="K18" s="582"/>
      <c r="L18" s="583">
        <v>152.35</v>
      </c>
      <c r="M18" s="583"/>
      <c r="N18" s="583"/>
      <c r="O18" s="583"/>
      <c r="P18" s="583"/>
      <c r="Q18" s="583"/>
      <c r="R18" s="584"/>
      <c r="S18" s="584"/>
      <c r="T18" s="584"/>
      <c r="U18" s="584"/>
      <c r="V18" s="585"/>
      <c r="W18" s="485"/>
      <c r="X18" s="486"/>
      <c r="Y18" s="486"/>
      <c r="Z18" s="486"/>
      <c r="AA18" s="486"/>
      <c r="AB18" s="477"/>
      <c r="AC18" s="586">
        <v>71</v>
      </c>
      <c r="AD18" s="587"/>
      <c r="AE18" s="587"/>
      <c r="AF18" s="587"/>
      <c r="AG18" s="588"/>
      <c r="AH18" s="586">
        <v>68.5</v>
      </c>
      <c r="AI18" s="587"/>
      <c r="AJ18" s="587"/>
      <c r="AK18" s="587"/>
      <c r="AL18" s="589"/>
      <c r="AM18" s="496"/>
      <c r="AN18" s="497"/>
      <c r="AO18" s="497"/>
      <c r="AP18" s="497"/>
      <c r="AQ18" s="497"/>
      <c r="AR18" s="497"/>
      <c r="AS18" s="497"/>
      <c r="AT18" s="498"/>
      <c r="AU18" s="499"/>
      <c r="AV18" s="500"/>
      <c r="AW18" s="500"/>
      <c r="AX18" s="500"/>
      <c r="AY18" s="501" t="s">
        <v>153</v>
      </c>
      <c r="AZ18" s="502"/>
      <c r="BA18" s="502"/>
      <c r="BB18" s="502"/>
      <c r="BC18" s="502"/>
      <c r="BD18" s="502"/>
      <c r="BE18" s="502"/>
      <c r="BF18" s="502"/>
      <c r="BG18" s="502"/>
      <c r="BH18" s="502"/>
      <c r="BI18" s="502"/>
      <c r="BJ18" s="502"/>
      <c r="BK18" s="502"/>
      <c r="BL18" s="502"/>
      <c r="BM18" s="503"/>
      <c r="BN18" s="467">
        <v>3806998</v>
      </c>
      <c r="BO18" s="468"/>
      <c r="BP18" s="468"/>
      <c r="BQ18" s="468"/>
      <c r="BR18" s="468"/>
      <c r="BS18" s="468"/>
      <c r="BT18" s="468"/>
      <c r="BU18" s="469"/>
      <c r="BV18" s="467">
        <v>3744433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154</v>
      </c>
      <c r="C19" s="510"/>
      <c r="D19" s="510"/>
      <c r="E19" s="582"/>
      <c r="F19" s="582"/>
      <c r="G19" s="582"/>
      <c r="H19" s="582"/>
      <c r="I19" s="582"/>
      <c r="J19" s="582"/>
      <c r="K19" s="582"/>
      <c r="L19" s="590">
        <v>65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155</v>
      </c>
      <c r="AZ19" s="502"/>
      <c r="BA19" s="502"/>
      <c r="BB19" s="502"/>
      <c r="BC19" s="502"/>
      <c r="BD19" s="502"/>
      <c r="BE19" s="502"/>
      <c r="BF19" s="502"/>
      <c r="BG19" s="502"/>
      <c r="BH19" s="502"/>
      <c r="BI19" s="502"/>
      <c r="BJ19" s="502"/>
      <c r="BK19" s="502"/>
      <c r="BL19" s="502"/>
      <c r="BM19" s="503"/>
      <c r="BN19" s="467">
        <v>6824399</v>
      </c>
      <c r="BO19" s="468"/>
      <c r="BP19" s="468"/>
      <c r="BQ19" s="468"/>
      <c r="BR19" s="468"/>
      <c r="BS19" s="468"/>
      <c r="BT19" s="468"/>
      <c r="BU19" s="469"/>
      <c r="BV19" s="467">
        <v>6909616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156</v>
      </c>
      <c r="C20" s="510"/>
      <c r="D20" s="510"/>
      <c r="E20" s="582"/>
      <c r="F20" s="582"/>
      <c r="G20" s="582"/>
      <c r="H20" s="582"/>
      <c r="I20" s="582"/>
      <c r="J20" s="582"/>
      <c r="K20" s="582"/>
      <c r="L20" s="590">
        <v>3899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157</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158</v>
      </c>
      <c r="C22" s="605"/>
      <c r="D22" s="606"/>
      <c r="E22" s="479" t="s">
        <v>1</v>
      </c>
      <c r="F22" s="484"/>
      <c r="G22" s="484"/>
      <c r="H22" s="484"/>
      <c r="I22" s="484"/>
      <c r="J22" s="484"/>
      <c r="K22" s="474"/>
      <c r="L22" s="479" t="s">
        <v>159</v>
      </c>
      <c r="M22" s="484"/>
      <c r="N22" s="484"/>
      <c r="O22" s="484"/>
      <c r="P22" s="474"/>
      <c r="Q22" s="613" t="s">
        <v>160</v>
      </c>
      <c r="R22" s="614"/>
      <c r="S22" s="614"/>
      <c r="T22" s="614"/>
      <c r="U22" s="614"/>
      <c r="V22" s="615"/>
      <c r="W22" s="619" t="s">
        <v>161</v>
      </c>
      <c r="X22" s="605"/>
      <c r="Y22" s="606"/>
      <c r="Z22" s="479" t="s">
        <v>1</v>
      </c>
      <c r="AA22" s="484"/>
      <c r="AB22" s="484"/>
      <c r="AC22" s="484"/>
      <c r="AD22" s="484"/>
      <c r="AE22" s="484"/>
      <c r="AF22" s="484"/>
      <c r="AG22" s="474"/>
      <c r="AH22" s="632" t="s">
        <v>162</v>
      </c>
      <c r="AI22" s="484"/>
      <c r="AJ22" s="484"/>
      <c r="AK22" s="484"/>
      <c r="AL22" s="474"/>
      <c r="AM22" s="632" t="s">
        <v>163</v>
      </c>
      <c r="AN22" s="633"/>
      <c r="AO22" s="633"/>
      <c r="AP22" s="633"/>
      <c r="AQ22" s="633"/>
      <c r="AR22" s="634"/>
      <c r="AS22" s="613" t="s">
        <v>160</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164</v>
      </c>
      <c r="AZ23" s="428"/>
      <c r="BA23" s="428"/>
      <c r="BB23" s="428"/>
      <c r="BC23" s="428"/>
      <c r="BD23" s="428"/>
      <c r="BE23" s="428"/>
      <c r="BF23" s="428"/>
      <c r="BG23" s="428"/>
      <c r="BH23" s="428"/>
      <c r="BI23" s="428"/>
      <c r="BJ23" s="428"/>
      <c r="BK23" s="428"/>
      <c r="BL23" s="428"/>
      <c r="BM23" s="429"/>
      <c r="BN23" s="467">
        <v>5332249</v>
      </c>
      <c r="BO23" s="468"/>
      <c r="BP23" s="468"/>
      <c r="BQ23" s="468"/>
      <c r="BR23" s="468"/>
      <c r="BS23" s="468"/>
      <c r="BT23" s="468"/>
      <c r="BU23" s="469"/>
      <c r="BV23" s="467">
        <v>5502654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165</v>
      </c>
      <c r="F24" s="497"/>
      <c r="G24" s="497"/>
      <c r="H24" s="497"/>
      <c r="I24" s="497"/>
      <c r="J24" s="497"/>
      <c r="K24" s="498"/>
      <c r="L24" s="518">
        <v>1</v>
      </c>
      <c r="M24" s="519"/>
      <c r="N24" s="519"/>
      <c r="O24" s="519"/>
      <c r="P24" s="561"/>
      <c r="Q24" s="518">
        <v>8500</v>
      </c>
      <c r="R24" s="519"/>
      <c r="S24" s="519"/>
      <c r="T24" s="519"/>
      <c r="U24" s="519"/>
      <c r="V24" s="561"/>
      <c r="W24" s="620"/>
      <c r="X24" s="608"/>
      <c r="Y24" s="609"/>
      <c r="Z24" s="517" t="s">
        <v>166</v>
      </c>
      <c r="AA24" s="497"/>
      <c r="AB24" s="497"/>
      <c r="AC24" s="497"/>
      <c r="AD24" s="497"/>
      <c r="AE24" s="497"/>
      <c r="AF24" s="497"/>
      <c r="AG24" s="498"/>
      <c r="AH24" s="518">
        <v>169</v>
      </c>
      <c r="AI24" s="519"/>
      <c r="AJ24" s="519"/>
      <c r="AK24" s="519"/>
      <c r="AL24" s="561"/>
      <c r="AM24" s="518">
        <v>491959</v>
      </c>
      <c r="AN24" s="519"/>
      <c r="AO24" s="519"/>
      <c r="AP24" s="519"/>
      <c r="AQ24" s="519"/>
      <c r="AR24" s="561"/>
      <c r="AS24" s="518">
        <v>2911</v>
      </c>
      <c r="AT24" s="519"/>
      <c r="AU24" s="519"/>
      <c r="AV24" s="519"/>
      <c r="AW24" s="519"/>
      <c r="AX24" s="520"/>
      <c r="AY24" s="640" t="s">
        <v>167</v>
      </c>
      <c r="AZ24" s="641"/>
      <c r="BA24" s="641"/>
      <c r="BB24" s="641"/>
      <c r="BC24" s="641"/>
      <c r="BD24" s="641"/>
      <c r="BE24" s="641"/>
      <c r="BF24" s="641"/>
      <c r="BG24" s="641"/>
      <c r="BH24" s="641"/>
      <c r="BI24" s="641"/>
      <c r="BJ24" s="641"/>
      <c r="BK24" s="641"/>
      <c r="BL24" s="641"/>
      <c r="BM24" s="642"/>
      <c r="BN24" s="467">
        <v>4232475</v>
      </c>
      <c r="BO24" s="468"/>
      <c r="BP24" s="468"/>
      <c r="BQ24" s="468"/>
      <c r="BR24" s="468"/>
      <c r="BS24" s="468"/>
      <c r="BT24" s="468"/>
      <c r="BU24" s="469"/>
      <c r="BV24" s="467">
        <v>4116114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168</v>
      </c>
      <c r="F25" s="497"/>
      <c r="G25" s="497"/>
      <c r="H25" s="497"/>
      <c r="I25" s="497"/>
      <c r="J25" s="497"/>
      <c r="K25" s="498"/>
      <c r="L25" s="518">
        <v>1</v>
      </c>
      <c r="M25" s="519"/>
      <c r="N25" s="519"/>
      <c r="O25" s="519"/>
      <c r="P25" s="561"/>
      <c r="Q25" s="518">
        <v>6700</v>
      </c>
      <c r="R25" s="519"/>
      <c r="S25" s="519"/>
      <c r="T25" s="519"/>
      <c r="U25" s="519"/>
      <c r="V25" s="561"/>
      <c r="W25" s="620"/>
      <c r="X25" s="608"/>
      <c r="Y25" s="609"/>
      <c r="Z25" s="517" t="s">
        <v>169</v>
      </c>
      <c r="AA25" s="497"/>
      <c r="AB25" s="497"/>
      <c r="AC25" s="497"/>
      <c r="AD25" s="497"/>
      <c r="AE25" s="497"/>
      <c r="AF25" s="497"/>
      <c r="AG25" s="498"/>
      <c r="AH25" s="518" t="s">
        <v>170</v>
      </c>
      <c r="AI25" s="519"/>
      <c r="AJ25" s="519"/>
      <c r="AK25" s="519"/>
      <c r="AL25" s="561"/>
      <c r="AM25" s="518" t="s">
        <v>127</v>
      </c>
      <c r="AN25" s="519"/>
      <c r="AO25" s="519"/>
      <c r="AP25" s="519"/>
      <c r="AQ25" s="519"/>
      <c r="AR25" s="561"/>
      <c r="AS25" s="518" t="s">
        <v>170</v>
      </c>
      <c r="AT25" s="519"/>
      <c r="AU25" s="519"/>
      <c r="AV25" s="519"/>
      <c r="AW25" s="519"/>
      <c r="AX25" s="520"/>
      <c r="AY25" s="427" t="s">
        <v>171</v>
      </c>
      <c r="AZ25" s="428"/>
      <c r="BA25" s="428"/>
      <c r="BB25" s="428"/>
      <c r="BC25" s="428"/>
      <c r="BD25" s="428"/>
      <c r="BE25" s="428"/>
      <c r="BF25" s="428"/>
      <c r="BG25" s="428"/>
      <c r="BH25" s="428"/>
      <c r="BI25" s="428"/>
      <c r="BJ25" s="428"/>
      <c r="BK25" s="428"/>
      <c r="BL25" s="428"/>
      <c r="BM25" s="429"/>
      <c r="BN25" s="430">
        <v>2165513</v>
      </c>
      <c r="BO25" s="431"/>
      <c r="BP25" s="431"/>
      <c r="BQ25" s="431"/>
      <c r="BR25" s="431"/>
      <c r="BS25" s="431"/>
      <c r="BT25" s="431"/>
      <c r="BU25" s="432"/>
      <c r="BV25" s="430">
        <v>279444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172</v>
      </c>
      <c r="F26" s="497"/>
      <c r="G26" s="497"/>
      <c r="H26" s="497"/>
      <c r="I26" s="497"/>
      <c r="J26" s="497"/>
      <c r="K26" s="498"/>
      <c r="L26" s="518">
        <v>1</v>
      </c>
      <c r="M26" s="519"/>
      <c r="N26" s="519"/>
      <c r="O26" s="519"/>
      <c r="P26" s="561"/>
      <c r="Q26" s="518">
        <v>5600</v>
      </c>
      <c r="R26" s="519"/>
      <c r="S26" s="519"/>
      <c r="T26" s="519"/>
      <c r="U26" s="519"/>
      <c r="V26" s="561"/>
      <c r="W26" s="620"/>
      <c r="X26" s="608"/>
      <c r="Y26" s="609"/>
      <c r="Z26" s="517" t="s">
        <v>173</v>
      </c>
      <c r="AA26" s="630"/>
      <c r="AB26" s="630"/>
      <c r="AC26" s="630"/>
      <c r="AD26" s="630"/>
      <c r="AE26" s="630"/>
      <c r="AF26" s="630"/>
      <c r="AG26" s="631"/>
      <c r="AH26" s="518">
        <v>8</v>
      </c>
      <c r="AI26" s="519"/>
      <c r="AJ26" s="519"/>
      <c r="AK26" s="519"/>
      <c r="AL26" s="561"/>
      <c r="AM26" s="518">
        <v>20928</v>
      </c>
      <c r="AN26" s="519"/>
      <c r="AO26" s="519"/>
      <c r="AP26" s="519"/>
      <c r="AQ26" s="519"/>
      <c r="AR26" s="561"/>
      <c r="AS26" s="518">
        <v>2616</v>
      </c>
      <c r="AT26" s="519"/>
      <c r="AU26" s="519"/>
      <c r="AV26" s="519"/>
      <c r="AW26" s="519"/>
      <c r="AX26" s="520"/>
      <c r="AY26" s="470" t="s">
        <v>174</v>
      </c>
      <c r="AZ26" s="471"/>
      <c r="BA26" s="471"/>
      <c r="BB26" s="471"/>
      <c r="BC26" s="471"/>
      <c r="BD26" s="471"/>
      <c r="BE26" s="471"/>
      <c r="BF26" s="471"/>
      <c r="BG26" s="471"/>
      <c r="BH26" s="471"/>
      <c r="BI26" s="471"/>
      <c r="BJ26" s="471"/>
      <c r="BK26" s="471"/>
      <c r="BL26" s="471"/>
      <c r="BM26" s="472"/>
      <c r="BN26" s="467" t="s">
        <v>127</v>
      </c>
      <c r="BO26" s="468"/>
      <c r="BP26" s="468"/>
      <c r="BQ26" s="468"/>
      <c r="BR26" s="468"/>
      <c r="BS26" s="468"/>
      <c r="BT26" s="468"/>
      <c r="BU26" s="469"/>
      <c r="BV26" s="467" t="s">
        <v>170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175</v>
      </c>
      <c r="F27" s="497"/>
      <c r="G27" s="497"/>
      <c r="H27" s="497"/>
      <c r="I27" s="497"/>
      <c r="J27" s="497"/>
      <c r="K27" s="498"/>
      <c r="L27" s="518">
        <v>1</v>
      </c>
      <c r="M27" s="519"/>
      <c r="N27" s="519"/>
      <c r="O27" s="519"/>
      <c r="P27" s="561"/>
      <c r="Q27" s="518">
        <v>3000</v>
      </c>
      <c r="R27" s="519"/>
      <c r="S27" s="519"/>
      <c r="T27" s="519"/>
      <c r="U27" s="519"/>
      <c r="V27" s="561"/>
      <c r="W27" s="620"/>
      <c r="X27" s="608"/>
      <c r="Y27" s="609"/>
      <c r="Z27" s="517" t="s">
        <v>176</v>
      </c>
      <c r="AA27" s="497"/>
      <c r="AB27" s="497"/>
      <c r="AC27" s="497"/>
      <c r="AD27" s="497"/>
      <c r="AE27" s="497"/>
      <c r="AF27" s="497"/>
      <c r="AG27" s="498"/>
      <c r="AH27" s="518" t="s">
        <v>127</v>
      </c>
      <c r="AI27" s="519"/>
      <c r="AJ27" s="519"/>
      <c r="AK27" s="519"/>
      <c r="AL27" s="561"/>
      <c r="AM27" s="518" t="s">
        <v>127</v>
      </c>
      <c r="AN27" s="519"/>
      <c r="AO27" s="519"/>
      <c r="AP27" s="519"/>
      <c r="AQ27" s="519"/>
      <c r="AR27" s="561"/>
      <c r="AS27" s="518" t="s">
        <v>170</v>
      </c>
      <c r="AT27" s="519"/>
      <c r="AU27" s="519"/>
      <c r="AV27" s="519"/>
      <c r="AW27" s="519"/>
      <c r="AX27" s="520"/>
      <c r="AY27" s="562" t="s">
        <v>177</v>
      </c>
      <c r="AZ27" s="563"/>
      <c r="BA27" s="563"/>
      <c r="BB27" s="563"/>
      <c r="BC27" s="563"/>
      <c r="BD27" s="563"/>
      <c r="BE27" s="563"/>
      <c r="BF27" s="563"/>
      <c r="BG27" s="563"/>
      <c r="BH27" s="563"/>
      <c r="BI27" s="563"/>
      <c r="BJ27" s="563"/>
      <c r="BK27" s="563"/>
      <c r="BL27" s="563"/>
      <c r="BM27" s="564"/>
      <c r="BN27" s="643">
        <v>126400</v>
      </c>
      <c r="BO27" s="644"/>
      <c r="BP27" s="644"/>
      <c r="BQ27" s="644"/>
      <c r="BR27" s="644"/>
      <c r="BS27" s="644"/>
      <c r="BT27" s="644"/>
      <c r="BU27" s="645"/>
      <c r="BV27" s="643">
        <v>126400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178</v>
      </c>
      <c r="F28" s="497"/>
      <c r="G28" s="497"/>
      <c r="H28" s="497"/>
      <c r="I28" s="497"/>
      <c r="J28" s="497"/>
      <c r="K28" s="498"/>
      <c r="L28" s="518">
        <v>1</v>
      </c>
      <c r="M28" s="519"/>
      <c r="N28" s="519"/>
      <c r="O28" s="519"/>
      <c r="P28" s="561"/>
      <c r="Q28" s="518">
        <v>2450</v>
      </c>
      <c r="R28" s="519"/>
      <c r="S28" s="519"/>
      <c r="T28" s="519"/>
      <c r="U28" s="519"/>
      <c r="V28" s="561"/>
      <c r="W28" s="620"/>
      <c r="X28" s="608"/>
      <c r="Y28" s="609"/>
      <c r="Z28" s="517" t="s">
        <v>179</v>
      </c>
      <c r="AA28" s="497"/>
      <c r="AB28" s="497"/>
      <c r="AC28" s="497"/>
      <c r="AD28" s="497"/>
      <c r="AE28" s="497"/>
      <c r="AF28" s="497"/>
      <c r="AG28" s="498"/>
      <c r="AH28" s="518" t="s">
        <v>127</v>
      </c>
      <c r="AI28" s="519"/>
      <c r="AJ28" s="519"/>
      <c r="AK28" s="519"/>
      <c r="AL28" s="561"/>
      <c r="AM28" s="518" t="s">
        <v>180</v>
      </c>
      <c r="AN28" s="519"/>
      <c r="AO28" s="519"/>
      <c r="AP28" s="519"/>
      <c r="AQ28" s="519"/>
      <c r="AR28" s="561"/>
      <c r="AS28" s="518" t="s">
        <v>127</v>
      </c>
      <c r="AT28" s="519"/>
      <c r="AU28" s="519"/>
      <c r="AV28" s="519"/>
      <c r="AW28" s="519"/>
      <c r="AX28" s="520"/>
      <c r="AY28" s="646" t="s">
        <v>181</v>
      </c>
      <c r="AZ28" s="647"/>
      <c r="BA28" s="647"/>
      <c r="BB28" s="648"/>
      <c r="BC28" s="427" t="s">
        <v>48</v>
      </c>
      <c r="BD28" s="428"/>
      <c r="BE28" s="428"/>
      <c r="BF28" s="428"/>
      <c r="BG28" s="428"/>
      <c r="BH28" s="428"/>
      <c r="BI28" s="428"/>
      <c r="BJ28" s="428"/>
      <c r="BK28" s="428"/>
      <c r="BL28" s="428"/>
      <c r="BM28" s="429"/>
      <c r="BN28" s="430">
        <v>1160152</v>
      </c>
      <c r="BO28" s="431"/>
      <c r="BP28" s="431"/>
      <c r="BQ28" s="431"/>
      <c r="BR28" s="431"/>
      <c r="BS28" s="431"/>
      <c r="BT28" s="431"/>
      <c r="BU28" s="432"/>
      <c r="BV28" s="430">
        <v>1160152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182</v>
      </c>
      <c r="F29" s="497"/>
      <c r="G29" s="497"/>
      <c r="H29" s="497"/>
      <c r="I29" s="497"/>
      <c r="J29" s="497"/>
      <c r="K29" s="498"/>
      <c r="L29" s="518">
        <v>12</v>
      </c>
      <c r="M29" s="519"/>
      <c r="N29" s="519"/>
      <c r="O29" s="519"/>
      <c r="P29" s="561"/>
      <c r="Q29" s="518">
        <v>2350</v>
      </c>
      <c r="R29" s="519"/>
      <c r="S29" s="519"/>
      <c r="T29" s="519"/>
      <c r="U29" s="519"/>
      <c r="V29" s="561"/>
      <c r="W29" s="621"/>
      <c r="X29" s="622"/>
      <c r="Y29" s="623"/>
      <c r="Z29" s="517" t="s">
        <v>183</v>
      </c>
      <c r="AA29" s="497"/>
      <c r="AB29" s="497"/>
      <c r="AC29" s="497"/>
      <c r="AD29" s="497"/>
      <c r="AE29" s="497"/>
      <c r="AF29" s="497"/>
      <c r="AG29" s="498"/>
      <c r="AH29" s="518">
        <v>169</v>
      </c>
      <c r="AI29" s="519"/>
      <c r="AJ29" s="519"/>
      <c r="AK29" s="519"/>
      <c r="AL29" s="561"/>
      <c r="AM29" s="518">
        <v>491959</v>
      </c>
      <c r="AN29" s="519"/>
      <c r="AO29" s="519"/>
      <c r="AP29" s="519"/>
      <c r="AQ29" s="519"/>
      <c r="AR29" s="561"/>
      <c r="AS29" s="518">
        <v>2911</v>
      </c>
      <c r="AT29" s="519"/>
      <c r="AU29" s="519"/>
      <c r="AV29" s="519"/>
      <c r="AW29" s="519"/>
      <c r="AX29" s="520"/>
      <c r="AY29" s="649"/>
      <c r="AZ29" s="650"/>
      <c r="BA29" s="650"/>
      <c r="BB29" s="651"/>
      <c r="BC29" s="501" t="s">
        <v>184</v>
      </c>
      <c r="BD29" s="502"/>
      <c r="BE29" s="502"/>
      <c r="BF29" s="502"/>
      <c r="BG29" s="502"/>
      <c r="BH29" s="502"/>
      <c r="BI29" s="502"/>
      <c r="BJ29" s="502"/>
      <c r="BK29" s="502"/>
      <c r="BL29" s="502"/>
      <c r="BM29" s="503"/>
      <c r="BN29" s="467">
        <v>54422</v>
      </c>
      <c r="BO29" s="468"/>
      <c r="BP29" s="468"/>
      <c r="BQ29" s="468"/>
      <c r="BR29" s="468"/>
      <c r="BS29" s="468"/>
      <c r="BT29" s="468"/>
      <c r="BU29" s="469"/>
      <c r="BV29" s="467">
        <v>54412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185</v>
      </c>
      <c r="X30" s="628"/>
      <c r="Y30" s="628"/>
      <c r="Z30" s="628"/>
      <c r="AA30" s="628"/>
      <c r="AB30" s="628"/>
      <c r="AC30" s="628"/>
      <c r="AD30" s="628"/>
      <c r="AE30" s="628"/>
      <c r="AF30" s="628"/>
      <c r="AG30" s="629"/>
      <c r="AH30" s="586">
        <v>93.3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2706044</v>
      </c>
      <c r="BO30" s="644"/>
      <c r="BP30" s="644"/>
      <c r="BQ30" s="644"/>
      <c r="BR30" s="644"/>
      <c r="BS30" s="644"/>
      <c r="BT30" s="644"/>
      <c r="BU30" s="645"/>
      <c r="BV30" s="643">
        <v>2622653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192</v>
      </c>
      <c r="D33" s="491"/>
      <c r="E33" s="456" t="s">
        <v>193</v>
      </c>
      <c r="F33" s="456"/>
      <c r="G33" s="456"/>
      <c r="H33" s="456"/>
      <c r="I33" s="456"/>
      <c r="J33" s="456"/>
      <c r="K33" s="456"/>
      <c r="L33" s="456"/>
      <c r="M33" s="456"/>
      <c r="N33" s="456"/>
      <c r="O33" s="456"/>
      <c r="P33" s="456"/>
      <c r="Q33" s="456"/>
      <c r="R33" s="456"/>
      <c r="S33" s="456"/>
      <c r="T33" s="216"/>
      <c r="U33" s="491" t="s">
        <v>192</v>
      </c>
      <c r="V33" s="491"/>
      <c r="W33" s="456" t="s">
        <v>194</v>
      </c>
      <c r="X33" s="456"/>
      <c r="Y33" s="456"/>
      <c r="Z33" s="456"/>
      <c r="AA33" s="456"/>
      <c r="AB33" s="456"/>
      <c r="AC33" s="456"/>
      <c r="AD33" s="456"/>
      <c r="AE33" s="456"/>
      <c r="AF33" s="456"/>
      <c r="AG33" s="456"/>
      <c r="AH33" s="456"/>
      <c r="AI33" s="456"/>
      <c r="AJ33" s="456"/>
      <c r="AK33" s="456"/>
      <c r="AL33" s="216"/>
      <c r="AM33" s="491" t="s">
        <v>195</v>
      </c>
      <c r="AN33" s="491"/>
      <c r="AO33" s="456" t="s">
        <v>193</v>
      </c>
      <c r="AP33" s="456"/>
      <c r="AQ33" s="456"/>
      <c r="AR33" s="456"/>
      <c r="AS33" s="456"/>
      <c r="AT33" s="456"/>
      <c r="AU33" s="456"/>
      <c r="AV33" s="456"/>
      <c r="AW33" s="456"/>
      <c r="AX33" s="456"/>
      <c r="AY33" s="456"/>
      <c r="AZ33" s="456"/>
      <c r="BA33" s="456"/>
      <c r="BB33" s="456"/>
      <c r="BC33" s="456"/>
      <c r="BD33" s="217"/>
      <c r="BE33" s="456" t="s">
        <v>196</v>
      </c>
      <c r="BF33" s="456"/>
      <c r="BG33" s="456" t="s">
        <v>197</v>
      </c>
      <c r="BH33" s="456"/>
      <c r="BI33" s="456"/>
      <c r="BJ33" s="456"/>
      <c r="BK33" s="456"/>
      <c r="BL33" s="456"/>
      <c r="BM33" s="456"/>
      <c r="BN33" s="456"/>
      <c r="BO33" s="456"/>
      <c r="BP33" s="456"/>
      <c r="BQ33" s="456"/>
      <c r="BR33" s="456"/>
      <c r="BS33" s="456"/>
      <c r="BT33" s="456"/>
      <c r="BU33" s="456"/>
      <c r="BV33" s="217"/>
      <c r="BW33" s="491" t="s">
        <v>196</v>
      </c>
      <c r="BX33" s="491"/>
      <c r="BY33" s="456" t="s">
        <v>198</v>
      </c>
      <c r="BZ33" s="456"/>
      <c r="CA33" s="456"/>
      <c r="CB33" s="456"/>
      <c r="CC33" s="456"/>
      <c r="CD33" s="456"/>
      <c r="CE33" s="456"/>
      <c r="CF33" s="456"/>
      <c r="CG33" s="456"/>
      <c r="CH33" s="456"/>
      <c r="CI33" s="456"/>
      <c r="CJ33" s="456"/>
      <c r="CK33" s="456"/>
      <c r="CL33" s="456"/>
      <c r="CM33" s="456"/>
      <c r="CN33" s="216"/>
      <c r="CO33" s="491" t="s">
        <v>195</v>
      </c>
      <c r="CP33" s="491"/>
      <c r="CQ33" s="456" t="s">
        <v>199</v>
      </c>
      <c r="CR33" s="456"/>
      <c r="CS33" s="456"/>
      <c r="CT33" s="456"/>
      <c r="CU33" s="456"/>
      <c r="CV33" s="456"/>
      <c r="CW33" s="456"/>
      <c r="CX33" s="456"/>
      <c r="CY33" s="456"/>
      <c r="CZ33" s="456"/>
      <c r="DA33" s="456"/>
      <c r="DB33" s="456"/>
      <c r="DC33" s="456"/>
      <c r="DD33" s="456"/>
      <c r="DE33" s="456"/>
      <c r="DF33" s="216"/>
      <c r="DG33" s="655" t="s">
        <v>200</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IF('各会計、関係団体の財政状況及び健全化判断比率'!B32="","",'各会計、関係団体の財政状況及び健全化判断比率'!B32)</f>
        <v>上水道事業会計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IF('各会計、関係団体の財政状況及び健全化判断比率'!B33="","",'各会計、関係団体の財政状況及び健全化判断比率'!B33)</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14</v>
      </c>
      <c r="BX34" s="656"/>
      <c r="BY34" s="657" t="str">
        <f>IF('各会計、関係団体の財政状況及び健全化判断比率'!B68="","",'各会計、関係団体の財政状況及び健全化判断比率'!B68)</f>
        <v>公立小浜病院組合</v>
      </c>
      <c r="BZ34" s="657"/>
      <c r="CA34" s="657"/>
      <c r="CB34" s="657"/>
      <c r="CC34" s="657"/>
      <c r="CD34" s="657"/>
      <c r="CE34" s="657"/>
      <c r="CF34" s="657"/>
      <c r="CG34" s="657"/>
      <c r="CH34" s="657"/>
      <c r="CI34" s="657"/>
      <c r="CJ34" s="657"/>
      <c r="CK34" s="657"/>
      <c r="CL34" s="657"/>
      <c r="CM34" s="657"/>
      <c r="CN34" s="214"/>
      <c r="CO34" s="656">
        <f>IF(CQ34="","",MAX(C34:D43,U34:V43,AM34:AN43,BE34:BF43,BW34:BX43)+1)</f>
        <v>23</v>
      </c>
      <c r="CP34" s="656"/>
      <c r="CQ34" s="657" t="str">
        <f>IF('各会計、関係団体の財政状況及び健全化判断比率'!BS7="","",'各会計、関係団体の財政状況及び健全化判断比率'!BS7)</f>
        <v>(株)レインボーライン</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〇</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診療所事業特別会計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後期高齢者医療事業特別会計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10</v>
      </c>
      <c r="BF35" s="656"/>
      <c r="BG35" s="657" t="str">
        <f>IF('各会計、関係団体の財政状況及び健全化判断比率'!B34="","",'各会計、関係団体の財政状況及び健全化判断比率'!B34)</f>
        <v>集落排水処理事業特別会計</v>
      </c>
      <c r="BH35" s="657"/>
      <c r="BI35" s="657"/>
      <c r="BJ35" s="657"/>
      <c r="BK35" s="657"/>
      <c r="BL35" s="657"/>
      <c r="BM35" s="657"/>
      <c r="BN35" s="657"/>
      <c r="BO35" s="657"/>
      <c r="BP35" s="657"/>
      <c r="BQ35" s="657"/>
      <c r="BR35" s="657"/>
      <c r="BS35" s="657"/>
      <c r="BT35" s="657"/>
      <c r="BU35" s="657"/>
      <c r="BV35" s="214"/>
      <c r="BW35" s="656">
        <f t="shared" ref="BW35:BW43" si="2">IF(BY35="","",BW34+1)</f>
        <v>15</v>
      </c>
      <c r="BX35" s="656"/>
      <c r="BY35" s="657" t="str">
        <f>IF('各会計、関係団体の財政状況及び健全化判断比率'!B69="","",'各会計、関係団体の財政状況及び健全化判断比率'!B69)</f>
        <v>敦賀美方消防組合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f>IF(E36="","",C35+1)</f>
        <v>3</v>
      </c>
      <c r="D36" s="656"/>
      <c r="E36" s="657" t="str">
        <f>IF('各会計、関係団体の財政状況及び健全化判断比率'!B9="","",'各会計、関係団体の財政状況及び健全化判断比率'!B9)</f>
        <v>道路用地取得事業特別会計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介護保険事業特別会計（介護保険事業勘定）</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11</v>
      </c>
      <c r="BF36" s="656"/>
      <c r="BG36" s="657" t="str">
        <f>IF('各会計、関係団体の財政状況及び健全化判断比率'!B35="","",'各会計、関係団体の財政状況及び健全化判断比率'!B35)</f>
        <v>公共下水道事業特別会計</v>
      </c>
      <c r="BH36" s="657"/>
      <c r="BI36" s="657"/>
      <c r="BJ36" s="657"/>
      <c r="BK36" s="657"/>
      <c r="BL36" s="657"/>
      <c r="BM36" s="657"/>
      <c r="BN36" s="657"/>
      <c r="BO36" s="657"/>
      <c r="BP36" s="657"/>
      <c r="BQ36" s="657"/>
      <c r="BR36" s="657"/>
      <c r="BS36" s="657"/>
      <c r="BT36" s="657"/>
      <c r="BU36" s="657"/>
      <c r="BV36" s="214"/>
      <c r="BW36" s="656">
        <f t="shared" si="2"/>
        <v>16</v>
      </c>
      <c r="BX36" s="656"/>
      <c r="BY36" s="657" t="str">
        <f>IF('各会計、関係団体の財政状況及び健全化判断比率'!B70="","",'各会計、関係団体の財政状況及び健全化判断比率'!B70)</f>
        <v>美浜・三方環境衛生組合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介護保険事業特別会計（介護サービス事業勘定）</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12</v>
      </c>
      <c r="BF37" s="656"/>
      <c r="BG37" s="657" t="str">
        <f>IF('各会計、関係団体の財政状況及び健全化判断比率'!B36="","",'各会計、関係団体の財政状況及び健全化判断比率'!B36)</f>
        <v>産業団地事業特別会計</v>
      </c>
      <c r="BH37" s="657"/>
      <c r="BI37" s="657"/>
      <c r="BJ37" s="657"/>
      <c r="BK37" s="657"/>
      <c r="BL37" s="657"/>
      <c r="BM37" s="657"/>
      <c r="BN37" s="657"/>
      <c r="BO37" s="657"/>
      <c r="BP37" s="657"/>
      <c r="BQ37" s="657"/>
      <c r="BR37" s="657"/>
      <c r="BS37" s="657"/>
      <c r="BT37" s="657"/>
      <c r="BU37" s="657"/>
      <c r="BV37" s="214"/>
      <c r="BW37" s="656">
        <f t="shared" si="2"/>
        <v>17</v>
      </c>
      <c r="BX37" s="656"/>
      <c r="BY37" s="657" t="str">
        <f>IF('各会計、関係団体の財政状況及び健全化判断比率'!B71="","",'各会計、関係団体の財政状況及び健全化判断比率'!B71)</f>
        <v>嶺南広域行政組合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f t="shared" si="1"/>
        <v>13</v>
      </c>
      <c r="BF38" s="656"/>
      <c r="BG38" s="657" t="str">
        <f>IF('各会計、関係団体の財政状況及び健全化判断比率'!B37="","",'各会計、関係団体の財政状況及び健全化判断比率'!B37)</f>
        <v>住宅団地事業特別会計</v>
      </c>
      <c r="BH38" s="657"/>
      <c r="BI38" s="657"/>
      <c r="BJ38" s="657"/>
      <c r="BK38" s="657"/>
      <c r="BL38" s="657"/>
      <c r="BM38" s="657"/>
      <c r="BN38" s="657"/>
      <c r="BO38" s="657"/>
      <c r="BP38" s="657"/>
      <c r="BQ38" s="657"/>
      <c r="BR38" s="657"/>
      <c r="BS38" s="657"/>
      <c r="BT38" s="657"/>
      <c r="BU38" s="657"/>
      <c r="BV38" s="214"/>
      <c r="BW38" s="656">
        <f t="shared" si="2"/>
        <v>18</v>
      </c>
      <c r="BX38" s="656"/>
      <c r="BY38" s="657" t="str">
        <f>IF('各会計、関係団体の財政状況及び健全化判断比率'!B72="","",'各会計、関係団体の財政状況及び健全化判断比率'!B72)</f>
        <v>福井県後期高齢者医療広域連合（一般会計）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19</v>
      </c>
      <c r="BX39" s="656"/>
      <c r="BY39" s="657" t="str">
        <f>IF('各会計、関係団体の財政状況及び健全化判断比率'!B73="","",'各会計、関係団体の財政状況及び健全化判断比率'!B73)</f>
        <v>福井県後期高齢者医療広域連合（特別会計）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20</v>
      </c>
      <c r="BX40" s="656"/>
      <c r="BY40" s="657" t="str">
        <f>IF('各会計、関係団体の財政状況及び健全化判断比率'!B74="","",'各会計、関係団体の財政状況及び健全化判断比率'!B74)</f>
        <v>福井県市町総合事務組合（一般会計）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21</v>
      </c>
      <c r="BX41" s="656"/>
      <c r="BY41" s="657" t="str">
        <f>IF('各会計、関係団体の財政状況及び健全化判断比率'!B75="","",'各会計、関係団体の財政状況及び健全化判断比率'!B75)</f>
        <v>福井県市町総合事務組合（特別会計）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22</v>
      </c>
      <c r="BX42" s="656"/>
      <c r="BY42" s="657" t="str">
        <f>IF('各会計、関係団体の財政状況及び健全化判断比率'!B76="","",'各会計、関係団体の財政状況及び健全化判断比率'!B76)</f>
        <v>福井県自治会館組合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dZxad5z4XgPu7+GUdGZpZhngw4UO0WxHHJ2PbGtVdN73XNCm4RHAVZnYdn7+kJE4mwYAglN/oy+/FSM92QZ1FA==" saltValue="lklQRlsYUTn6vJXH1jln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248" t="s">
        <v>565</v>
      </c>
      <c r="D34" s="1248"/>
      <c r="E34" s="1249"/>
      <c r="F34" s="32">
        <v>10.38</v>
      </c>
      <c r="G34" s="33">
        <v>10.38</v>
      </c>
      <c r="H34" s="33">
        <v>11.98</v>
      </c>
      <c r="I34" s="33">
        <v>12.03</v>
      </c>
      <c r="J34" s="34">
        <v>13.63</v>
      </c>
      <c r="K34" s="22"/>
      <c r="L34" s="22"/>
      <c r="M34" s="22"/>
      <c r="N34" s="22"/>
      <c r="O34" s="22"/>
      <c r="P34" s="22"/>
    </row>
    <row r="35" spans="1:16" ht="39" customHeight="1" x14ac:dyDescent="0.2">
      <c r="A35" s="22"/>
      <c r="B35" s="35"/>
      <c r="C35" s="1242" t="s">
        <v>566</v>
      </c>
      <c r="D35" s="1243"/>
      <c r="E35" s="1244"/>
      <c r="F35" s="36">
        <v>10.82</v>
      </c>
      <c r="G35" s="37">
        <v>11.15</v>
      </c>
      <c r="H35" s="37">
        <v>11.39</v>
      </c>
      <c r="I35" s="37">
        <v>11.92</v>
      </c>
      <c r="J35" s="38">
        <v>12.44</v>
      </c>
      <c r="K35" s="22"/>
      <c r="L35" s="22"/>
      <c r="M35" s="22"/>
      <c r="N35" s="22"/>
      <c r="O35" s="22"/>
      <c r="P35" s="22"/>
    </row>
    <row r="36" spans="1:16" ht="39" customHeight="1" x14ac:dyDescent="0.2">
      <c r="A36" s="22"/>
      <c r="B36" s="35"/>
      <c r="C36" s="1242" t="s">
        <v>567</v>
      </c>
      <c r="D36" s="1243"/>
      <c r="E36" s="1244"/>
      <c r="F36" s="36">
        <v>11.9</v>
      </c>
      <c r="G36" s="37">
        <v>7.15</v>
      </c>
      <c r="H36" s="37">
        <v>5.51</v>
      </c>
      <c r="I36" s="37">
        <v>4.32</v>
      </c>
      <c r="J36" s="38">
        <v>4.22</v>
      </c>
      <c r="K36" s="22"/>
      <c r="L36" s="22"/>
      <c r="M36" s="22"/>
      <c r="N36" s="22"/>
      <c r="O36" s="22"/>
      <c r="P36" s="22"/>
    </row>
    <row r="37" spans="1:16" ht="39" customHeight="1" x14ac:dyDescent="0.2">
      <c r="A37" s="22"/>
      <c r="B37" s="35"/>
      <c r="C37" s="1242" t="s">
        <v>568</v>
      </c>
      <c r="D37" s="1243"/>
      <c r="E37" s="1244"/>
      <c r="F37" s="36">
        <v>1.69</v>
      </c>
      <c r="G37" s="37">
        <v>1.81</v>
      </c>
      <c r="H37" s="37">
        <v>2.29</v>
      </c>
      <c r="I37" s="37">
        <v>2.92</v>
      </c>
      <c r="J37" s="38">
        <v>3.03</v>
      </c>
      <c r="K37" s="22"/>
      <c r="L37" s="22"/>
      <c r="M37" s="22"/>
      <c r="N37" s="22"/>
      <c r="O37" s="22"/>
      <c r="P37" s="22"/>
    </row>
    <row r="38" spans="1:16" ht="39" customHeight="1" x14ac:dyDescent="0.2">
      <c r="A38" s="22"/>
      <c r="B38" s="35"/>
      <c r="C38" s="1242" t="s">
        <v>569</v>
      </c>
      <c r="D38" s="1243"/>
      <c r="E38" s="1244"/>
      <c r="F38" s="36" t="s">
        <v>519</v>
      </c>
      <c r="G38" s="37">
        <v>1.1399999999999999</v>
      </c>
      <c r="H38" s="37">
        <v>1.65</v>
      </c>
      <c r="I38" s="37">
        <v>2.0499999999999998</v>
      </c>
      <c r="J38" s="38">
        <v>2.93</v>
      </c>
      <c r="K38" s="22"/>
      <c r="L38" s="22"/>
      <c r="M38" s="22"/>
      <c r="N38" s="22"/>
      <c r="O38" s="22"/>
      <c r="P38" s="22"/>
    </row>
    <row r="39" spans="1:16" ht="39" customHeight="1" x14ac:dyDescent="0.2">
      <c r="A39" s="22"/>
      <c r="B39" s="35"/>
      <c r="C39" s="1242" t="s">
        <v>570</v>
      </c>
      <c r="D39" s="1243"/>
      <c r="E39" s="1244"/>
      <c r="F39" s="36">
        <v>6.39</v>
      </c>
      <c r="G39" s="37">
        <v>0</v>
      </c>
      <c r="H39" s="37">
        <v>2.09</v>
      </c>
      <c r="I39" s="37">
        <v>2.04</v>
      </c>
      <c r="J39" s="38">
        <v>2.0499999999999998</v>
      </c>
      <c r="K39" s="22"/>
      <c r="L39" s="22"/>
      <c r="M39" s="22"/>
      <c r="N39" s="22"/>
      <c r="O39" s="22"/>
      <c r="P39" s="22"/>
    </row>
    <row r="40" spans="1:16" ht="39" customHeight="1" x14ac:dyDescent="0.2">
      <c r="A40" s="22"/>
      <c r="B40" s="35"/>
      <c r="C40" s="1242" t="s">
        <v>571</v>
      </c>
      <c r="D40" s="1243"/>
      <c r="E40" s="1244"/>
      <c r="F40" s="36">
        <v>0</v>
      </c>
      <c r="G40" s="37">
        <v>0</v>
      </c>
      <c r="H40" s="37">
        <v>1.53</v>
      </c>
      <c r="I40" s="37">
        <v>1.57</v>
      </c>
      <c r="J40" s="38">
        <v>0.52</v>
      </c>
      <c r="K40" s="22"/>
      <c r="L40" s="22"/>
      <c r="M40" s="22"/>
      <c r="N40" s="22"/>
      <c r="O40" s="22"/>
      <c r="P40" s="22"/>
    </row>
    <row r="41" spans="1:16" ht="39" customHeight="1" x14ac:dyDescent="0.2">
      <c r="A41" s="22"/>
      <c r="B41" s="35"/>
      <c r="C41" s="1242" t="s">
        <v>572</v>
      </c>
      <c r="D41" s="1243"/>
      <c r="E41" s="1244"/>
      <c r="F41" s="36">
        <v>0.36</v>
      </c>
      <c r="G41" s="37">
        <v>0.26</v>
      </c>
      <c r="H41" s="37">
        <v>0.47</v>
      </c>
      <c r="I41" s="37">
        <v>0.4</v>
      </c>
      <c r="J41" s="38">
        <v>0.44</v>
      </c>
      <c r="K41" s="22"/>
      <c r="L41" s="22"/>
      <c r="M41" s="22"/>
      <c r="N41" s="22"/>
      <c r="O41" s="22"/>
      <c r="P41" s="22"/>
    </row>
    <row r="42" spans="1:16" ht="39" customHeight="1" x14ac:dyDescent="0.2">
      <c r="A42" s="22"/>
      <c r="B42" s="39"/>
      <c r="C42" s="1242" t="s">
        <v>573</v>
      </c>
      <c r="D42" s="1243"/>
      <c r="E42" s="1244"/>
      <c r="F42" s="36" t="s">
        <v>519</v>
      </c>
      <c r="G42" s="37" t="s">
        <v>519</v>
      </c>
      <c r="H42" s="37" t="s">
        <v>519</v>
      </c>
      <c r="I42" s="37" t="s">
        <v>519</v>
      </c>
      <c r="J42" s="38" t="s">
        <v>519</v>
      </c>
      <c r="K42" s="22"/>
      <c r="L42" s="22"/>
      <c r="M42" s="22"/>
      <c r="N42" s="22"/>
      <c r="O42" s="22"/>
      <c r="P42" s="22"/>
    </row>
    <row r="43" spans="1:16" ht="39" customHeight="1" thickBot="1" x14ac:dyDescent="0.25">
      <c r="A43" s="22"/>
      <c r="B43" s="40"/>
      <c r="C43" s="1245" t="s">
        <v>574</v>
      </c>
      <c r="D43" s="1246"/>
      <c r="E43" s="1247"/>
      <c r="F43" s="41">
        <v>0.54</v>
      </c>
      <c r="G43" s="42">
        <v>0.05</v>
      </c>
      <c r="H43" s="42">
        <v>7.0000000000000007E-2</v>
      </c>
      <c r="I43" s="42">
        <v>0.13</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rUproKf4JFNw2Hu9UG7qZr3LzCYH0TQuaRLnRwNoqg0XDptwBiC3GUbC0uh2JF7QYi5J6fjnaUKXgMWefkDiQ==" saltValue="aLYGCwLAG1MWZbldZauE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348</v>
      </c>
      <c r="L45" s="60">
        <v>419</v>
      </c>
      <c r="M45" s="60">
        <v>568</v>
      </c>
      <c r="N45" s="60">
        <v>625</v>
      </c>
      <c r="O45" s="61">
        <v>660</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519</v>
      </c>
      <c r="L46" s="64" t="s">
        <v>519</v>
      </c>
      <c r="M46" s="64" t="s">
        <v>519</v>
      </c>
      <c r="N46" s="64" t="s">
        <v>519</v>
      </c>
      <c r="O46" s="65" t="s">
        <v>519</v>
      </c>
      <c r="P46" s="48"/>
      <c r="Q46" s="48"/>
      <c r="R46" s="48"/>
      <c r="S46" s="48"/>
      <c r="T46" s="48"/>
      <c r="U46" s="48"/>
    </row>
    <row r="47" spans="1:21" ht="30.75" customHeight="1" x14ac:dyDescent="0.2">
      <c r="A47" s="48"/>
      <c r="B47" s="1252"/>
      <c r="C47" s="1253"/>
      <c r="D47" s="62"/>
      <c r="E47" s="1258" t="s">
        <v>14</v>
      </c>
      <c r="F47" s="1258"/>
      <c r="G47" s="1258"/>
      <c r="H47" s="1258"/>
      <c r="I47" s="1258"/>
      <c r="J47" s="1259"/>
      <c r="K47" s="63">
        <v>0</v>
      </c>
      <c r="L47" s="64">
        <v>0</v>
      </c>
      <c r="M47" s="64">
        <v>0</v>
      </c>
      <c r="N47" s="64">
        <v>0</v>
      </c>
      <c r="O47" s="65">
        <v>0</v>
      </c>
      <c r="P47" s="48"/>
      <c r="Q47" s="48"/>
      <c r="R47" s="48"/>
      <c r="S47" s="48"/>
      <c r="T47" s="48"/>
      <c r="U47" s="48"/>
    </row>
    <row r="48" spans="1:21" ht="30.75" customHeight="1" x14ac:dyDescent="0.2">
      <c r="A48" s="48"/>
      <c r="B48" s="1252"/>
      <c r="C48" s="1253"/>
      <c r="D48" s="62"/>
      <c r="E48" s="1258" t="s">
        <v>15</v>
      </c>
      <c r="F48" s="1258"/>
      <c r="G48" s="1258"/>
      <c r="H48" s="1258"/>
      <c r="I48" s="1258"/>
      <c r="J48" s="1259"/>
      <c r="K48" s="63">
        <v>324</v>
      </c>
      <c r="L48" s="64">
        <v>325</v>
      </c>
      <c r="M48" s="64">
        <v>338</v>
      </c>
      <c r="N48" s="64">
        <v>337</v>
      </c>
      <c r="O48" s="65">
        <v>330</v>
      </c>
      <c r="P48" s="48"/>
      <c r="Q48" s="48"/>
      <c r="R48" s="48"/>
      <c r="S48" s="48"/>
      <c r="T48" s="48"/>
      <c r="U48" s="48"/>
    </row>
    <row r="49" spans="1:21" ht="30.75" customHeight="1" x14ac:dyDescent="0.2">
      <c r="A49" s="48"/>
      <c r="B49" s="1252"/>
      <c r="C49" s="1253"/>
      <c r="D49" s="62"/>
      <c r="E49" s="1258" t="s">
        <v>16</v>
      </c>
      <c r="F49" s="1258"/>
      <c r="G49" s="1258"/>
      <c r="H49" s="1258"/>
      <c r="I49" s="1258"/>
      <c r="J49" s="1259"/>
      <c r="K49" s="63">
        <v>194</v>
      </c>
      <c r="L49" s="64">
        <v>187</v>
      </c>
      <c r="M49" s="64">
        <v>146</v>
      </c>
      <c r="N49" s="64">
        <v>111</v>
      </c>
      <c r="O49" s="65">
        <v>110</v>
      </c>
      <c r="P49" s="48"/>
      <c r="Q49" s="48"/>
      <c r="R49" s="48"/>
      <c r="S49" s="48"/>
      <c r="T49" s="48"/>
      <c r="U49" s="48"/>
    </row>
    <row r="50" spans="1:21" ht="30.75" customHeight="1" x14ac:dyDescent="0.2">
      <c r="A50" s="48"/>
      <c r="B50" s="1252"/>
      <c r="C50" s="1253"/>
      <c r="D50" s="62"/>
      <c r="E50" s="1258" t="s">
        <v>17</v>
      </c>
      <c r="F50" s="1258"/>
      <c r="G50" s="1258"/>
      <c r="H50" s="1258"/>
      <c r="I50" s="1258"/>
      <c r="J50" s="1259"/>
      <c r="K50" s="63" t="s">
        <v>519</v>
      </c>
      <c r="L50" s="64" t="s">
        <v>519</v>
      </c>
      <c r="M50" s="64" t="s">
        <v>519</v>
      </c>
      <c r="N50" s="64" t="s">
        <v>519</v>
      </c>
      <c r="O50" s="65" t="s">
        <v>519</v>
      </c>
      <c r="P50" s="48"/>
      <c r="Q50" s="48"/>
      <c r="R50" s="48"/>
      <c r="S50" s="48"/>
      <c r="T50" s="48"/>
      <c r="U50" s="48"/>
    </row>
    <row r="51" spans="1:21" ht="30.75" customHeight="1" x14ac:dyDescent="0.2">
      <c r="A51" s="48"/>
      <c r="B51" s="1254"/>
      <c r="C51" s="1255"/>
      <c r="D51" s="66"/>
      <c r="E51" s="1258" t="s">
        <v>18</v>
      </c>
      <c r="F51" s="1258"/>
      <c r="G51" s="1258"/>
      <c r="H51" s="1258"/>
      <c r="I51" s="1258"/>
      <c r="J51" s="1259"/>
      <c r="K51" s="63">
        <v>1</v>
      </c>
      <c r="L51" s="64">
        <v>2</v>
      </c>
      <c r="M51" s="64">
        <v>0</v>
      </c>
      <c r="N51" s="64">
        <v>0</v>
      </c>
      <c r="O51" s="65">
        <v>0</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553</v>
      </c>
      <c r="L52" s="64">
        <v>628</v>
      </c>
      <c r="M52" s="64">
        <v>739</v>
      </c>
      <c r="N52" s="64">
        <v>787</v>
      </c>
      <c r="O52" s="65">
        <v>779</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314</v>
      </c>
      <c r="L53" s="69">
        <v>305</v>
      </c>
      <c r="M53" s="69">
        <v>313</v>
      </c>
      <c r="N53" s="69">
        <v>286</v>
      </c>
      <c r="O53" s="70">
        <v>321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3">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2">
      <c r="B57" s="1266" t="s">
        <v>25</v>
      </c>
      <c r="C57" s="1267"/>
      <c r="D57" s="1270" t="s">
        <v>26</v>
      </c>
      <c r="E57" s="1271"/>
      <c r="F57" s="1271"/>
      <c r="G57" s="1271"/>
      <c r="H57" s="1271"/>
      <c r="I57" s="1271"/>
      <c r="J57" s="1272"/>
      <c r="K57" s="83">
        <v>54</v>
      </c>
      <c r="L57" s="84">
        <v>54</v>
      </c>
      <c r="M57" s="84">
        <v>54</v>
      </c>
      <c r="N57" s="84">
        <v>61</v>
      </c>
      <c r="O57" s="85">
        <v>61</v>
      </c>
    </row>
    <row r="58" spans="1:21" ht="31.5" customHeight="1" thickBot="1" x14ac:dyDescent="0.25">
      <c r="B58" s="1268"/>
      <c r="C58" s="1269"/>
      <c r="D58" s="1273" t="s">
        <v>27</v>
      </c>
      <c r="E58" s="1274"/>
      <c r="F58" s="1274"/>
      <c r="G58" s="1274"/>
      <c r="H58" s="1274"/>
      <c r="I58" s="1274"/>
      <c r="J58" s="1275"/>
      <c r="K58" s="86">
        <v>0</v>
      </c>
      <c r="L58" s="87">
        <v>1</v>
      </c>
      <c r="M58" s="87">
        <v>1</v>
      </c>
      <c r="N58" s="87">
        <v>2</v>
      </c>
      <c r="O58" s="88">
        <v>2</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WIt9ecwzRAsEcEVKwbVicgcoFwwrRsdasYz7XyYs/A17/PzW5bZ8lnMU4WpxIM4CEIFLiC1Ut5XB4qe8vRacg==" saltValue="2/DXXIbTyiqEcQ+nMKVkf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560</v>
      </c>
      <c r="J40" s="100" t="s">
        <v>561</v>
      </c>
      <c r="K40" s="100" t="s">
        <v>562</v>
      </c>
      <c r="L40" s="100" t="s">
        <v>563</v>
      </c>
      <c r="M40" s="101" t="s">
        <v>564</v>
      </c>
    </row>
    <row r="41" spans="2:13" ht="27.75" customHeight="1" x14ac:dyDescent="0.2">
      <c r="B41" s="1276" t="s">
        <v>30</v>
      </c>
      <c r="C41" s="1277"/>
      <c r="D41" s="102"/>
      <c r="E41" s="1282" t="s">
        <v>31</v>
      </c>
      <c r="F41" s="1282"/>
      <c r="G41" s="1282"/>
      <c r="H41" s="1283"/>
      <c r="I41" s="103">
        <v>4939</v>
      </c>
      <c r="J41" s="104">
        <v>5473</v>
      </c>
      <c r="K41" s="104">
        <v>5586</v>
      </c>
      <c r="L41" s="104">
        <v>5503</v>
      </c>
      <c r="M41" s="105">
        <v>5332</v>
      </c>
    </row>
    <row r="42" spans="2:13" ht="27.75" customHeight="1" x14ac:dyDescent="0.2">
      <c r="B42" s="1278"/>
      <c r="C42" s="1279"/>
      <c r="D42" s="106"/>
      <c r="E42" s="1284" t="s">
        <v>32</v>
      </c>
      <c r="F42" s="1284"/>
      <c r="G42" s="1284"/>
      <c r="H42" s="1285"/>
      <c r="I42" s="107" t="s">
        <v>519</v>
      </c>
      <c r="J42" s="108" t="s">
        <v>519</v>
      </c>
      <c r="K42" s="108" t="s">
        <v>519</v>
      </c>
      <c r="L42" s="108" t="s">
        <v>519</v>
      </c>
      <c r="M42" s="109" t="s">
        <v>519</v>
      </c>
    </row>
    <row r="43" spans="2:13" ht="27.75" customHeight="1" x14ac:dyDescent="0.2">
      <c r="B43" s="1278"/>
      <c r="C43" s="1279"/>
      <c r="D43" s="106"/>
      <c r="E43" s="1284" t="s">
        <v>33</v>
      </c>
      <c r="F43" s="1284"/>
      <c r="G43" s="1284"/>
      <c r="H43" s="1285"/>
      <c r="I43" s="107">
        <v>4425</v>
      </c>
      <c r="J43" s="108">
        <v>4540</v>
      </c>
      <c r="K43" s="108">
        <v>4233</v>
      </c>
      <c r="L43" s="108">
        <v>3940</v>
      </c>
      <c r="M43" s="109">
        <v>3681</v>
      </c>
    </row>
    <row r="44" spans="2:13" ht="27.75" customHeight="1" x14ac:dyDescent="0.2">
      <c r="B44" s="1278"/>
      <c r="C44" s="1279"/>
      <c r="D44" s="106"/>
      <c r="E44" s="1284" t="s">
        <v>34</v>
      </c>
      <c r="F44" s="1284"/>
      <c r="G44" s="1284"/>
      <c r="H44" s="1285"/>
      <c r="I44" s="107">
        <v>1103</v>
      </c>
      <c r="J44" s="108">
        <v>1102</v>
      </c>
      <c r="K44" s="108">
        <v>1033</v>
      </c>
      <c r="L44" s="108">
        <v>989</v>
      </c>
      <c r="M44" s="109">
        <v>941</v>
      </c>
    </row>
    <row r="45" spans="2:13" ht="27.75" customHeight="1" x14ac:dyDescent="0.2">
      <c r="B45" s="1278"/>
      <c r="C45" s="1279"/>
      <c r="D45" s="106"/>
      <c r="E45" s="1284" t="s">
        <v>35</v>
      </c>
      <c r="F45" s="1284"/>
      <c r="G45" s="1284"/>
      <c r="H45" s="1285"/>
      <c r="I45" s="107">
        <v>1335</v>
      </c>
      <c r="J45" s="108">
        <v>1359</v>
      </c>
      <c r="K45" s="108">
        <v>1405</v>
      </c>
      <c r="L45" s="108">
        <v>1329</v>
      </c>
      <c r="M45" s="109">
        <v>1301</v>
      </c>
    </row>
    <row r="46" spans="2:13" ht="27.75" customHeight="1" x14ac:dyDescent="0.2">
      <c r="B46" s="1278"/>
      <c r="C46" s="1279"/>
      <c r="D46" s="110"/>
      <c r="E46" s="1284" t="s">
        <v>36</v>
      </c>
      <c r="F46" s="1284"/>
      <c r="G46" s="1284"/>
      <c r="H46" s="1285"/>
      <c r="I46" s="107">
        <v>21</v>
      </c>
      <c r="J46" s="108">
        <v>2</v>
      </c>
      <c r="K46" s="108">
        <v>1</v>
      </c>
      <c r="L46" s="108">
        <v>3</v>
      </c>
      <c r="M46" s="109">
        <v>5</v>
      </c>
    </row>
    <row r="47" spans="2:13" ht="27.75" customHeight="1" x14ac:dyDescent="0.2">
      <c r="B47" s="1278"/>
      <c r="C47" s="1279"/>
      <c r="D47" s="111"/>
      <c r="E47" s="1286" t="s">
        <v>37</v>
      </c>
      <c r="F47" s="1287"/>
      <c r="G47" s="1287"/>
      <c r="H47" s="1288"/>
      <c r="I47" s="107" t="s">
        <v>519</v>
      </c>
      <c r="J47" s="108" t="s">
        <v>519</v>
      </c>
      <c r="K47" s="108" t="s">
        <v>519</v>
      </c>
      <c r="L47" s="108" t="s">
        <v>519</v>
      </c>
      <c r="M47" s="109" t="s">
        <v>519</v>
      </c>
    </row>
    <row r="48" spans="2:13" ht="27.75" customHeight="1" x14ac:dyDescent="0.2">
      <c r="B48" s="1278"/>
      <c r="C48" s="1279"/>
      <c r="D48" s="106"/>
      <c r="E48" s="1284" t="s">
        <v>38</v>
      </c>
      <c r="F48" s="1284"/>
      <c r="G48" s="1284"/>
      <c r="H48" s="1285"/>
      <c r="I48" s="107" t="s">
        <v>519</v>
      </c>
      <c r="J48" s="108" t="s">
        <v>519</v>
      </c>
      <c r="K48" s="108" t="s">
        <v>519</v>
      </c>
      <c r="L48" s="108" t="s">
        <v>519</v>
      </c>
      <c r="M48" s="109" t="s">
        <v>519</v>
      </c>
    </row>
    <row r="49" spans="2:13" ht="27.75" customHeight="1" x14ac:dyDescent="0.2">
      <c r="B49" s="1280"/>
      <c r="C49" s="1281"/>
      <c r="D49" s="106"/>
      <c r="E49" s="1284" t="s">
        <v>39</v>
      </c>
      <c r="F49" s="1284"/>
      <c r="G49" s="1284"/>
      <c r="H49" s="1285"/>
      <c r="I49" s="107" t="s">
        <v>519</v>
      </c>
      <c r="J49" s="108" t="s">
        <v>519</v>
      </c>
      <c r="K49" s="108" t="s">
        <v>519</v>
      </c>
      <c r="L49" s="108">
        <v>64</v>
      </c>
      <c r="M49" s="109">
        <v>49</v>
      </c>
    </row>
    <row r="50" spans="2:13" ht="27.75" customHeight="1" x14ac:dyDescent="0.2">
      <c r="B50" s="1289" t="s">
        <v>40</v>
      </c>
      <c r="C50" s="1290"/>
      <c r="D50" s="112"/>
      <c r="E50" s="1284" t="s">
        <v>41</v>
      </c>
      <c r="F50" s="1284"/>
      <c r="G50" s="1284"/>
      <c r="H50" s="1285"/>
      <c r="I50" s="107">
        <v>1861</v>
      </c>
      <c r="J50" s="108">
        <v>1531</v>
      </c>
      <c r="K50" s="108">
        <v>1835</v>
      </c>
      <c r="L50" s="108">
        <v>2314</v>
      </c>
      <c r="M50" s="109">
        <v>2744</v>
      </c>
    </row>
    <row r="51" spans="2:13" ht="27.75" customHeight="1" x14ac:dyDescent="0.2">
      <c r="B51" s="1278"/>
      <c r="C51" s="1279"/>
      <c r="D51" s="106"/>
      <c r="E51" s="1284" t="s">
        <v>42</v>
      </c>
      <c r="F51" s="1284"/>
      <c r="G51" s="1284"/>
      <c r="H51" s="1285"/>
      <c r="I51" s="107">
        <v>304</v>
      </c>
      <c r="J51" s="108">
        <v>660</v>
      </c>
      <c r="K51" s="108">
        <v>632</v>
      </c>
      <c r="L51" s="108">
        <v>431</v>
      </c>
      <c r="M51" s="109">
        <v>173</v>
      </c>
    </row>
    <row r="52" spans="2:13" ht="27.75" customHeight="1" x14ac:dyDescent="0.2">
      <c r="B52" s="1280"/>
      <c r="C52" s="1281"/>
      <c r="D52" s="106"/>
      <c r="E52" s="1284" t="s">
        <v>43</v>
      </c>
      <c r="F52" s="1284"/>
      <c r="G52" s="1284"/>
      <c r="H52" s="1285"/>
      <c r="I52" s="107">
        <v>6401</v>
      </c>
      <c r="J52" s="108">
        <v>6404</v>
      </c>
      <c r="K52" s="108">
        <v>6251</v>
      </c>
      <c r="L52" s="108">
        <v>6093</v>
      </c>
      <c r="M52" s="109">
        <v>5946</v>
      </c>
    </row>
    <row r="53" spans="2:13" ht="27.75" customHeight="1" thickBot="1" x14ac:dyDescent="0.25">
      <c r="B53" s="1291" t="s">
        <v>44</v>
      </c>
      <c r="C53" s="1292"/>
      <c r="D53" s="113"/>
      <c r="E53" s="1293" t="s">
        <v>45</v>
      </c>
      <c r="F53" s="1293"/>
      <c r="G53" s="1293"/>
      <c r="H53" s="1294"/>
      <c r="I53" s="114">
        <v>3258</v>
      </c>
      <c r="J53" s="115">
        <v>3880</v>
      </c>
      <c r="K53" s="115">
        <v>3540</v>
      </c>
      <c r="L53" s="115">
        <v>2990</v>
      </c>
      <c r="M53" s="116">
        <v>2448</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bUDUeSjYR982Dluqv5+gq9ZucHPCaxZ7OSc4fPljl1QIqt34Pti353pGfcxzDV0yPvJhZBVSR7nVfgchpRcCLQ==" saltValue="4nCWpJzFW0tUMTcKRodq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562</v>
      </c>
      <c r="G54" s="125" t="s">
        <v>563</v>
      </c>
      <c r="H54" s="126" t="s">
        <v>564</v>
      </c>
    </row>
    <row r="55" spans="2:8" ht="52.5" customHeight="1" x14ac:dyDescent="0.2">
      <c r="B55" s="127"/>
      <c r="C55" s="1303" t="s">
        <v>48</v>
      </c>
      <c r="D55" s="1303"/>
      <c r="E55" s="1304"/>
      <c r="F55" s="128">
        <v>927</v>
      </c>
      <c r="G55" s="128">
        <v>1160</v>
      </c>
      <c r="H55" s="129">
        <v>1160</v>
      </c>
    </row>
    <row r="56" spans="2:8" ht="52.5" customHeight="1" x14ac:dyDescent="0.2">
      <c r="B56" s="130"/>
      <c r="C56" s="1305" t="s">
        <v>49</v>
      </c>
      <c r="D56" s="1305"/>
      <c r="E56" s="1306"/>
      <c r="F56" s="131">
        <v>54</v>
      </c>
      <c r="G56" s="131">
        <v>54</v>
      </c>
      <c r="H56" s="132">
        <v>54</v>
      </c>
    </row>
    <row r="57" spans="2:8" ht="53.25" customHeight="1" x14ac:dyDescent="0.2">
      <c r="B57" s="130"/>
      <c r="C57" s="1307" t="s">
        <v>50</v>
      </c>
      <c r="D57" s="1307"/>
      <c r="E57" s="1308"/>
      <c r="F57" s="133">
        <v>2379</v>
      </c>
      <c r="G57" s="133">
        <v>2623</v>
      </c>
      <c r="H57" s="134">
        <v>2706</v>
      </c>
    </row>
    <row r="58" spans="2:8" ht="45.75" customHeight="1" x14ac:dyDescent="0.2">
      <c r="B58" s="135"/>
      <c r="C58" s="1295" t="s">
        <v>581</v>
      </c>
      <c r="D58" s="1296"/>
      <c r="E58" s="1297"/>
      <c r="F58" s="136">
        <v>200</v>
      </c>
      <c r="G58" s="136">
        <v>350</v>
      </c>
      <c r="H58" s="137">
        <v>731</v>
      </c>
    </row>
    <row r="59" spans="2:8" ht="45.75" customHeight="1" x14ac:dyDescent="0.2">
      <c r="B59" s="135"/>
      <c r="C59" s="1295" t="s">
        <v>582</v>
      </c>
      <c r="D59" s="1296"/>
      <c r="E59" s="1297"/>
      <c r="F59" s="136">
        <v>527</v>
      </c>
      <c r="G59" s="136">
        <v>480</v>
      </c>
      <c r="H59" s="137">
        <v>432</v>
      </c>
    </row>
    <row r="60" spans="2:8" ht="45.75" customHeight="1" x14ac:dyDescent="0.2">
      <c r="B60" s="135"/>
      <c r="C60" s="1295" t="s">
        <v>583</v>
      </c>
      <c r="D60" s="1296"/>
      <c r="E60" s="1297"/>
      <c r="F60" s="136">
        <v>379</v>
      </c>
      <c r="G60" s="136">
        <v>373</v>
      </c>
      <c r="H60" s="137">
        <v>353</v>
      </c>
    </row>
    <row r="61" spans="2:8" ht="45.75" customHeight="1" x14ac:dyDescent="0.2">
      <c r="B61" s="135"/>
      <c r="C61" s="1295" t="s">
        <v>584</v>
      </c>
      <c r="D61" s="1296"/>
      <c r="E61" s="1297"/>
      <c r="F61" s="136">
        <v>115</v>
      </c>
      <c r="G61" s="136">
        <v>183</v>
      </c>
      <c r="H61" s="137">
        <v>227</v>
      </c>
    </row>
    <row r="62" spans="2:8" ht="45.75" customHeight="1" thickBot="1" x14ac:dyDescent="0.25">
      <c r="B62" s="138"/>
      <c r="C62" s="1298" t="s">
        <v>585</v>
      </c>
      <c r="D62" s="1299"/>
      <c r="E62" s="1300"/>
      <c r="F62" s="139">
        <v>198</v>
      </c>
      <c r="G62" s="139">
        <v>198</v>
      </c>
      <c r="H62" s="140">
        <v>198</v>
      </c>
    </row>
    <row r="63" spans="2:8" ht="52.5" customHeight="1" thickBot="1" x14ac:dyDescent="0.25">
      <c r="B63" s="141"/>
      <c r="C63" s="1301" t="s">
        <v>51</v>
      </c>
      <c r="D63" s="1301"/>
      <c r="E63" s="1302"/>
      <c r="F63" s="142">
        <v>3361</v>
      </c>
      <c r="G63" s="142">
        <v>3837</v>
      </c>
      <c r="H63" s="143">
        <v>3921</v>
      </c>
    </row>
    <row r="64" spans="2:8" ht="15" customHeight="1" x14ac:dyDescent="0.2"/>
  </sheetData>
  <sheetProtection algorithmName="SHA-512" hashValue="psdp4Vje5coZEeehXLAkiNJ1nexPqrsDGUxOIB5jChrcEG//sX2wA8PHQx1f+D53hLzlljF6YWfNu4LBg/cVxw==" saltValue="3fu9M2IGp8kXTk3pGICX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607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608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2" t="s">
        <v>623</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 x14ac:dyDescent="0.2">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 x14ac:dyDescent="0.2">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 x14ac:dyDescent="0.2">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 x14ac:dyDescent="0.2">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609</v>
      </c>
    </row>
    <row r="50" spans="1:109" ht="13" x14ac:dyDescent="0.2">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560</v>
      </c>
      <c r="BQ50" s="1314"/>
      <c r="BR50" s="1314"/>
      <c r="BS50" s="1314"/>
      <c r="BT50" s="1314"/>
      <c r="BU50" s="1314"/>
      <c r="BV50" s="1314"/>
      <c r="BW50" s="1314"/>
      <c r="BX50" s="1314" t="s">
        <v>561</v>
      </c>
      <c r="BY50" s="1314"/>
      <c r="BZ50" s="1314"/>
      <c r="CA50" s="1314"/>
      <c r="CB50" s="1314"/>
      <c r="CC50" s="1314"/>
      <c r="CD50" s="1314"/>
      <c r="CE50" s="1314"/>
      <c r="CF50" s="1314" t="s">
        <v>562</v>
      </c>
      <c r="CG50" s="1314"/>
      <c r="CH50" s="1314"/>
      <c r="CI50" s="1314"/>
      <c r="CJ50" s="1314"/>
      <c r="CK50" s="1314"/>
      <c r="CL50" s="1314"/>
      <c r="CM50" s="1314"/>
      <c r="CN50" s="1314" t="s">
        <v>563</v>
      </c>
      <c r="CO50" s="1314"/>
      <c r="CP50" s="1314"/>
      <c r="CQ50" s="1314"/>
      <c r="CR50" s="1314"/>
      <c r="CS50" s="1314"/>
      <c r="CT50" s="1314"/>
      <c r="CU50" s="1314"/>
      <c r="CV50" s="1314" t="s">
        <v>564</v>
      </c>
      <c r="CW50" s="1314"/>
      <c r="CX50" s="1314"/>
      <c r="CY50" s="1314"/>
      <c r="CZ50" s="1314"/>
      <c r="DA50" s="1314"/>
      <c r="DB50" s="1314"/>
      <c r="DC50" s="1314"/>
    </row>
    <row r="51" spans="1:109" ht="13.5" customHeight="1" x14ac:dyDescent="0.2">
      <c r="B51" s="395"/>
      <c r="G51" s="1317"/>
      <c r="H51" s="1317"/>
      <c r="I51" s="1331"/>
      <c r="J51" s="1331"/>
      <c r="K51" s="1316"/>
      <c r="L51" s="1316"/>
      <c r="M51" s="1316"/>
      <c r="N51" s="1316"/>
      <c r="AM51" s="404"/>
      <c r="AN51" s="1312" t="s">
        <v>610</v>
      </c>
      <c r="AO51" s="1312"/>
      <c r="AP51" s="1312"/>
      <c r="AQ51" s="1312"/>
      <c r="AR51" s="1312"/>
      <c r="AS51" s="1312"/>
      <c r="AT51" s="1312"/>
      <c r="AU51" s="1312"/>
      <c r="AV51" s="1312"/>
      <c r="AW51" s="1312"/>
      <c r="AX51" s="1312"/>
      <c r="AY51" s="1312"/>
      <c r="AZ51" s="1312"/>
      <c r="BA51" s="1312"/>
      <c r="BB51" s="1312" t="s">
        <v>611</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21"/>
      <c r="BY51" s="1309"/>
      <c r="BZ51" s="1309"/>
      <c r="CA51" s="1309"/>
      <c r="CB51" s="1309"/>
      <c r="CC51" s="1309"/>
      <c r="CD51" s="1309"/>
      <c r="CE51" s="1309"/>
      <c r="CF51" s="1309">
        <v>106</v>
      </c>
      <c r="CG51" s="1309"/>
      <c r="CH51" s="1309"/>
      <c r="CI51" s="1309"/>
      <c r="CJ51" s="1309"/>
      <c r="CK51" s="1309"/>
      <c r="CL51" s="1309"/>
      <c r="CM51" s="1309"/>
      <c r="CN51" s="1309">
        <v>90.5</v>
      </c>
      <c r="CO51" s="1309"/>
      <c r="CP51" s="1309"/>
      <c r="CQ51" s="1309"/>
      <c r="CR51" s="1309"/>
      <c r="CS51" s="1309"/>
      <c r="CT51" s="1309"/>
      <c r="CU51" s="1309"/>
      <c r="CV51" s="1309">
        <v>74.400000000000006</v>
      </c>
      <c r="CW51" s="1309"/>
      <c r="CX51" s="1309"/>
      <c r="CY51" s="1309"/>
      <c r="CZ51" s="1309"/>
      <c r="DA51" s="1309"/>
      <c r="DB51" s="1309"/>
      <c r="DC51" s="1309"/>
    </row>
    <row r="52" spans="1:109" ht="13" x14ac:dyDescent="0.2">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 x14ac:dyDescent="0.2">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613</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21"/>
      <c r="BY53" s="1309"/>
      <c r="BZ53" s="1309"/>
      <c r="CA53" s="1309"/>
      <c r="CB53" s="1309"/>
      <c r="CC53" s="1309"/>
      <c r="CD53" s="1309"/>
      <c r="CE53" s="1309"/>
      <c r="CF53" s="1309">
        <v>38.200000000000003</v>
      </c>
      <c r="CG53" s="1309"/>
      <c r="CH53" s="1309"/>
      <c r="CI53" s="1309"/>
      <c r="CJ53" s="1309"/>
      <c r="CK53" s="1309"/>
      <c r="CL53" s="1309"/>
      <c r="CM53" s="1309"/>
      <c r="CN53" s="1309">
        <v>40.4</v>
      </c>
      <c r="CO53" s="1309"/>
      <c r="CP53" s="1309"/>
      <c r="CQ53" s="1309"/>
      <c r="CR53" s="1309"/>
      <c r="CS53" s="1309"/>
      <c r="CT53" s="1309"/>
      <c r="CU53" s="1309"/>
      <c r="CV53" s="1309">
        <v>43.2</v>
      </c>
      <c r="CW53" s="1309"/>
      <c r="CX53" s="1309"/>
      <c r="CY53" s="1309"/>
      <c r="CZ53" s="1309"/>
      <c r="DA53" s="1309"/>
      <c r="DB53" s="1309"/>
      <c r="DC53" s="1309"/>
    </row>
    <row r="54" spans="1:109" ht="13" x14ac:dyDescent="0.2">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 x14ac:dyDescent="0.2">
      <c r="A55" s="403"/>
      <c r="B55" s="395"/>
      <c r="G55" s="1315"/>
      <c r="H55" s="1315"/>
      <c r="I55" s="1315"/>
      <c r="J55" s="1315"/>
      <c r="K55" s="1316"/>
      <c r="L55" s="1316"/>
      <c r="M55" s="1316"/>
      <c r="N55" s="1316"/>
      <c r="AN55" s="1314" t="s">
        <v>614</v>
      </c>
      <c r="AO55" s="1314"/>
      <c r="AP55" s="1314"/>
      <c r="AQ55" s="1314"/>
      <c r="AR55" s="1314"/>
      <c r="AS55" s="1314"/>
      <c r="AT55" s="1314"/>
      <c r="AU55" s="1314"/>
      <c r="AV55" s="1314"/>
      <c r="AW55" s="1314"/>
      <c r="AX55" s="1314"/>
      <c r="AY55" s="1314"/>
      <c r="AZ55" s="1314"/>
      <c r="BA55" s="1314"/>
      <c r="BB55" s="1312" t="s">
        <v>615</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21"/>
      <c r="BY55" s="1309"/>
      <c r="BZ55" s="1309"/>
      <c r="CA55" s="1309"/>
      <c r="CB55" s="1309"/>
      <c r="CC55" s="1309"/>
      <c r="CD55" s="1309"/>
      <c r="CE55" s="1309"/>
      <c r="CF55" s="1309">
        <v>23.4</v>
      </c>
      <c r="CG55" s="1309"/>
      <c r="CH55" s="1309"/>
      <c r="CI55" s="1309"/>
      <c r="CJ55" s="1309"/>
      <c r="CK55" s="1309"/>
      <c r="CL55" s="1309"/>
      <c r="CM55" s="1309"/>
      <c r="CN55" s="1309">
        <v>7.7</v>
      </c>
      <c r="CO55" s="1309"/>
      <c r="CP55" s="1309"/>
      <c r="CQ55" s="1309"/>
      <c r="CR55" s="1309"/>
      <c r="CS55" s="1309"/>
      <c r="CT55" s="1309"/>
      <c r="CU55" s="1309"/>
      <c r="CV55" s="1309">
        <v>3.2</v>
      </c>
      <c r="CW55" s="1309"/>
      <c r="CX55" s="1309"/>
      <c r="CY55" s="1309"/>
      <c r="CZ55" s="1309"/>
      <c r="DA55" s="1309"/>
      <c r="DB55" s="1309"/>
      <c r="DC55" s="1309"/>
    </row>
    <row r="56" spans="1:109" ht="13" x14ac:dyDescent="0.2">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 x14ac:dyDescent="0.2">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612</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21"/>
      <c r="BY57" s="1309"/>
      <c r="BZ57" s="1309"/>
      <c r="CA57" s="1309"/>
      <c r="CB57" s="1309"/>
      <c r="CC57" s="1309"/>
      <c r="CD57" s="1309"/>
      <c r="CE57" s="1309"/>
      <c r="CF57" s="1309">
        <v>59.2</v>
      </c>
      <c r="CG57" s="1309"/>
      <c r="CH57" s="1309"/>
      <c r="CI57" s="1309"/>
      <c r="CJ57" s="1309"/>
      <c r="CK57" s="1309"/>
      <c r="CL57" s="1309"/>
      <c r="CM57" s="1309"/>
      <c r="CN57" s="1309">
        <v>63.4</v>
      </c>
      <c r="CO57" s="1309"/>
      <c r="CP57" s="1309"/>
      <c r="CQ57" s="1309"/>
      <c r="CR57" s="1309"/>
      <c r="CS57" s="1309"/>
      <c r="CT57" s="1309"/>
      <c r="CU57" s="1309"/>
      <c r="CV57" s="1309">
        <v>63.1</v>
      </c>
      <c r="CW57" s="1309"/>
      <c r="CX57" s="1309"/>
      <c r="CY57" s="1309"/>
      <c r="CZ57" s="1309"/>
      <c r="DA57" s="1309"/>
      <c r="DB57" s="1309"/>
      <c r="DC57" s="1309"/>
      <c r="DD57" s="408"/>
      <c r="DE57" s="407"/>
    </row>
    <row r="58" spans="1:109" s="403" customFormat="1" ht="13" x14ac:dyDescent="0.2">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616</v>
      </c>
    </row>
    <row r="64" spans="1:109" ht="13" x14ac:dyDescent="0.2">
      <c r="B64" s="395"/>
      <c r="G64" s="402"/>
      <c r="I64" s="415"/>
      <c r="J64" s="415"/>
      <c r="K64" s="415"/>
      <c r="L64" s="415"/>
      <c r="M64" s="415"/>
      <c r="N64" s="416"/>
      <c r="AM64" s="402"/>
      <c r="AN64" s="402" t="s">
        <v>608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22" t="s">
        <v>617</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 x14ac:dyDescent="0.2">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 x14ac:dyDescent="0.2">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 x14ac:dyDescent="0.2">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 x14ac:dyDescent="0.2">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609</v>
      </c>
    </row>
    <row r="72" spans="2:107" ht="13" x14ac:dyDescent="0.2">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560</v>
      </c>
      <c r="BQ72" s="1314"/>
      <c r="BR72" s="1314"/>
      <c r="BS72" s="1314"/>
      <c r="BT72" s="1314"/>
      <c r="BU72" s="1314"/>
      <c r="BV72" s="1314"/>
      <c r="BW72" s="1314"/>
      <c r="BX72" s="1314" t="s">
        <v>561</v>
      </c>
      <c r="BY72" s="1314"/>
      <c r="BZ72" s="1314"/>
      <c r="CA72" s="1314"/>
      <c r="CB72" s="1314"/>
      <c r="CC72" s="1314"/>
      <c r="CD72" s="1314"/>
      <c r="CE72" s="1314"/>
      <c r="CF72" s="1314" t="s">
        <v>562</v>
      </c>
      <c r="CG72" s="1314"/>
      <c r="CH72" s="1314"/>
      <c r="CI72" s="1314"/>
      <c r="CJ72" s="1314"/>
      <c r="CK72" s="1314"/>
      <c r="CL72" s="1314"/>
      <c r="CM72" s="1314"/>
      <c r="CN72" s="1314" t="s">
        <v>563</v>
      </c>
      <c r="CO72" s="1314"/>
      <c r="CP72" s="1314"/>
      <c r="CQ72" s="1314"/>
      <c r="CR72" s="1314"/>
      <c r="CS72" s="1314"/>
      <c r="CT72" s="1314"/>
      <c r="CU72" s="1314"/>
      <c r="CV72" s="1314" t="s">
        <v>564</v>
      </c>
      <c r="CW72" s="1314"/>
      <c r="CX72" s="1314"/>
      <c r="CY72" s="1314"/>
      <c r="CZ72" s="1314"/>
      <c r="DA72" s="1314"/>
      <c r="DB72" s="1314"/>
      <c r="DC72" s="1314"/>
    </row>
    <row r="73" spans="2:107" ht="13" x14ac:dyDescent="0.2">
      <c r="B73" s="395"/>
      <c r="G73" s="1317"/>
      <c r="H73" s="1317"/>
      <c r="I73" s="1317"/>
      <c r="J73" s="1317"/>
      <c r="K73" s="1313"/>
      <c r="L73" s="1313"/>
      <c r="M73" s="1313"/>
      <c r="N73" s="1313"/>
      <c r="AM73" s="404"/>
      <c r="AN73" s="1312" t="s">
        <v>610</v>
      </c>
      <c r="AO73" s="1312"/>
      <c r="AP73" s="1312"/>
      <c r="AQ73" s="1312"/>
      <c r="AR73" s="1312"/>
      <c r="AS73" s="1312"/>
      <c r="AT73" s="1312"/>
      <c r="AU73" s="1312"/>
      <c r="AV73" s="1312"/>
      <c r="AW73" s="1312"/>
      <c r="AX73" s="1312"/>
      <c r="AY73" s="1312"/>
      <c r="AZ73" s="1312"/>
      <c r="BA73" s="1312"/>
      <c r="BB73" s="1312" t="s">
        <v>615</v>
      </c>
      <c r="BC73" s="1312"/>
      <c r="BD73" s="1312"/>
      <c r="BE73" s="1312"/>
      <c r="BF73" s="1312"/>
      <c r="BG73" s="1312"/>
      <c r="BH73" s="1312"/>
      <c r="BI73" s="1312"/>
      <c r="BJ73" s="1312"/>
      <c r="BK73" s="1312"/>
      <c r="BL73" s="1312"/>
      <c r="BM73" s="1312"/>
      <c r="BN73" s="1312"/>
      <c r="BO73" s="1312"/>
      <c r="BP73" s="1309">
        <v>99.6</v>
      </c>
      <c r="BQ73" s="1309"/>
      <c r="BR73" s="1309"/>
      <c r="BS73" s="1309"/>
      <c r="BT73" s="1309"/>
      <c r="BU73" s="1309"/>
      <c r="BV73" s="1309"/>
      <c r="BW73" s="1309"/>
      <c r="BX73" s="1309">
        <v>117.4</v>
      </c>
      <c r="BY73" s="1309"/>
      <c r="BZ73" s="1309"/>
      <c r="CA73" s="1309"/>
      <c r="CB73" s="1309"/>
      <c r="CC73" s="1309"/>
      <c r="CD73" s="1309"/>
      <c r="CE73" s="1309"/>
      <c r="CF73" s="1309">
        <v>106</v>
      </c>
      <c r="CG73" s="1309"/>
      <c r="CH73" s="1309"/>
      <c r="CI73" s="1309"/>
      <c r="CJ73" s="1309"/>
      <c r="CK73" s="1309"/>
      <c r="CL73" s="1309"/>
      <c r="CM73" s="1309"/>
      <c r="CN73" s="1309">
        <v>90.5</v>
      </c>
      <c r="CO73" s="1309"/>
      <c r="CP73" s="1309"/>
      <c r="CQ73" s="1309"/>
      <c r="CR73" s="1309"/>
      <c r="CS73" s="1309"/>
      <c r="CT73" s="1309"/>
      <c r="CU73" s="1309"/>
      <c r="CV73" s="1309">
        <v>74.400000000000006</v>
      </c>
      <c r="CW73" s="1309"/>
      <c r="CX73" s="1309"/>
      <c r="CY73" s="1309"/>
      <c r="CZ73" s="1309"/>
      <c r="DA73" s="1309"/>
      <c r="DB73" s="1309"/>
      <c r="DC73" s="1309"/>
    </row>
    <row r="74" spans="2:107" ht="13" x14ac:dyDescent="0.2">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 x14ac:dyDescent="0.2">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618</v>
      </c>
      <c r="BC75" s="1312"/>
      <c r="BD75" s="1312"/>
      <c r="BE75" s="1312"/>
      <c r="BF75" s="1312"/>
      <c r="BG75" s="1312"/>
      <c r="BH75" s="1312"/>
      <c r="BI75" s="1312"/>
      <c r="BJ75" s="1312"/>
      <c r="BK75" s="1312"/>
      <c r="BL75" s="1312"/>
      <c r="BM75" s="1312"/>
      <c r="BN75" s="1312"/>
      <c r="BO75" s="1312"/>
      <c r="BP75" s="1309">
        <v>10.8</v>
      </c>
      <c r="BQ75" s="1309"/>
      <c r="BR75" s="1309"/>
      <c r="BS75" s="1309"/>
      <c r="BT75" s="1309"/>
      <c r="BU75" s="1309"/>
      <c r="BV75" s="1309"/>
      <c r="BW75" s="1309"/>
      <c r="BX75" s="1309">
        <v>9.8000000000000007</v>
      </c>
      <c r="BY75" s="1309"/>
      <c r="BZ75" s="1309"/>
      <c r="CA75" s="1309"/>
      <c r="CB75" s="1309"/>
      <c r="CC75" s="1309"/>
      <c r="CD75" s="1309"/>
      <c r="CE75" s="1309"/>
      <c r="CF75" s="1309">
        <v>9.3000000000000007</v>
      </c>
      <c r="CG75" s="1309"/>
      <c r="CH75" s="1309"/>
      <c r="CI75" s="1309"/>
      <c r="CJ75" s="1309"/>
      <c r="CK75" s="1309"/>
      <c r="CL75" s="1309"/>
      <c r="CM75" s="1309"/>
      <c r="CN75" s="1309">
        <v>9.1</v>
      </c>
      <c r="CO75" s="1309"/>
      <c r="CP75" s="1309"/>
      <c r="CQ75" s="1309"/>
      <c r="CR75" s="1309"/>
      <c r="CS75" s="1309"/>
      <c r="CT75" s="1309"/>
      <c r="CU75" s="1309"/>
      <c r="CV75" s="1309">
        <v>9.1999999999999993</v>
      </c>
      <c r="CW75" s="1309"/>
      <c r="CX75" s="1309"/>
      <c r="CY75" s="1309"/>
      <c r="CZ75" s="1309"/>
      <c r="DA75" s="1309"/>
      <c r="DB75" s="1309"/>
      <c r="DC75" s="1309"/>
    </row>
    <row r="76" spans="2:107" ht="13" x14ac:dyDescent="0.2">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 x14ac:dyDescent="0.2">
      <c r="B77" s="395"/>
      <c r="G77" s="1315"/>
      <c r="H77" s="1315"/>
      <c r="I77" s="1315"/>
      <c r="J77" s="1315"/>
      <c r="K77" s="1313"/>
      <c r="L77" s="1313"/>
      <c r="M77" s="1313"/>
      <c r="N77" s="1313"/>
      <c r="AN77" s="1314" t="s">
        <v>619</v>
      </c>
      <c r="AO77" s="1314"/>
      <c r="AP77" s="1314"/>
      <c r="AQ77" s="1314"/>
      <c r="AR77" s="1314"/>
      <c r="AS77" s="1314"/>
      <c r="AT77" s="1314"/>
      <c r="AU77" s="1314"/>
      <c r="AV77" s="1314"/>
      <c r="AW77" s="1314"/>
      <c r="AX77" s="1314"/>
      <c r="AY77" s="1314"/>
      <c r="AZ77" s="1314"/>
      <c r="BA77" s="1314"/>
      <c r="BB77" s="1312" t="s">
        <v>620</v>
      </c>
      <c r="BC77" s="1312"/>
      <c r="BD77" s="1312"/>
      <c r="BE77" s="1312"/>
      <c r="BF77" s="1312"/>
      <c r="BG77" s="1312"/>
      <c r="BH77" s="1312"/>
      <c r="BI77" s="1312"/>
      <c r="BJ77" s="1312"/>
      <c r="BK77" s="1312"/>
      <c r="BL77" s="1312"/>
      <c r="BM77" s="1312"/>
      <c r="BN77" s="1312"/>
      <c r="BO77" s="1312"/>
      <c r="BP77" s="1309">
        <v>27</v>
      </c>
      <c r="BQ77" s="1309"/>
      <c r="BR77" s="1309"/>
      <c r="BS77" s="1309"/>
      <c r="BT77" s="1309"/>
      <c r="BU77" s="1309"/>
      <c r="BV77" s="1309"/>
      <c r="BW77" s="1309"/>
      <c r="BX77" s="1309">
        <v>25.4</v>
      </c>
      <c r="BY77" s="1309"/>
      <c r="BZ77" s="1309"/>
      <c r="CA77" s="1309"/>
      <c r="CB77" s="1309"/>
      <c r="CC77" s="1309"/>
      <c r="CD77" s="1309"/>
      <c r="CE77" s="1309"/>
      <c r="CF77" s="1309">
        <v>23.4</v>
      </c>
      <c r="CG77" s="1309"/>
      <c r="CH77" s="1309"/>
      <c r="CI77" s="1309"/>
      <c r="CJ77" s="1309"/>
      <c r="CK77" s="1309"/>
      <c r="CL77" s="1309"/>
      <c r="CM77" s="1309"/>
      <c r="CN77" s="1309">
        <v>7.7</v>
      </c>
      <c r="CO77" s="1309"/>
      <c r="CP77" s="1309"/>
      <c r="CQ77" s="1309"/>
      <c r="CR77" s="1309"/>
      <c r="CS77" s="1309"/>
      <c r="CT77" s="1309"/>
      <c r="CU77" s="1309"/>
      <c r="CV77" s="1309">
        <v>3.2</v>
      </c>
      <c r="CW77" s="1309"/>
      <c r="CX77" s="1309"/>
      <c r="CY77" s="1309"/>
      <c r="CZ77" s="1309"/>
      <c r="DA77" s="1309"/>
      <c r="DB77" s="1309"/>
      <c r="DC77" s="1309"/>
    </row>
    <row r="78" spans="2:107" ht="13" x14ac:dyDescent="0.2">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 x14ac:dyDescent="0.2">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618</v>
      </c>
      <c r="BC79" s="1312"/>
      <c r="BD79" s="1312"/>
      <c r="BE79" s="1312"/>
      <c r="BF79" s="1312"/>
      <c r="BG79" s="1312"/>
      <c r="BH79" s="1312"/>
      <c r="BI79" s="1312"/>
      <c r="BJ79" s="1312"/>
      <c r="BK79" s="1312"/>
      <c r="BL79" s="1312"/>
      <c r="BM79" s="1312"/>
      <c r="BN79" s="1312"/>
      <c r="BO79" s="1312"/>
      <c r="BP79" s="1309">
        <v>8.6999999999999993</v>
      </c>
      <c r="BQ79" s="1309"/>
      <c r="BR79" s="1309"/>
      <c r="BS79" s="1309"/>
      <c r="BT79" s="1309"/>
      <c r="BU79" s="1309"/>
      <c r="BV79" s="1309"/>
      <c r="BW79" s="1309"/>
      <c r="BX79" s="1309">
        <v>8.6</v>
      </c>
      <c r="BY79" s="1309"/>
      <c r="BZ79" s="1309"/>
      <c r="CA79" s="1309"/>
      <c r="CB79" s="1309"/>
      <c r="CC79" s="1309"/>
      <c r="CD79" s="1309"/>
      <c r="CE79" s="1309"/>
      <c r="CF79" s="1309">
        <v>8.5</v>
      </c>
      <c r="CG79" s="1309"/>
      <c r="CH79" s="1309"/>
      <c r="CI79" s="1309"/>
      <c r="CJ79" s="1309"/>
      <c r="CK79" s="1309"/>
      <c r="CL79" s="1309"/>
      <c r="CM79" s="1309"/>
      <c r="CN79" s="1309">
        <v>8.6</v>
      </c>
      <c r="CO79" s="1309"/>
      <c r="CP79" s="1309"/>
      <c r="CQ79" s="1309"/>
      <c r="CR79" s="1309"/>
      <c r="CS79" s="1309"/>
      <c r="CT79" s="1309"/>
      <c r="CU79" s="1309"/>
      <c r="CV79" s="1309">
        <v>8.8000000000000007</v>
      </c>
      <c r="CW79" s="1309"/>
      <c r="CX79" s="1309"/>
      <c r="CY79" s="1309"/>
      <c r="CZ79" s="1309"/>
      <c r="DA79" s="1309"/>
      <c r="DB79" s="1309"/>
      <c r="DC79" s="1309"/>
    </row>
    <row r="80" spans="2:107" ht="13" x14ac:dyDescent="0.2">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kL6ZfinVe47KSg+WTC/PSaAVwrk1L4nlbTI97YNZsv9SfA0jcME1or1AswMo7//2Cm6tyJjHos3BoEdSNn20WQ==" saltValue="b3vVeAOlVoNPxvnYAQNOH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verticalDpi="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621</v>
      </c>
    </row>
  </sheetData>
  <sheetProtection algorithmName="SHA-512" hashValue="qEM0WtUHKIR04ay5pOf74SwJ1HGWaNUP8xCjc5BdknqM4EClCWMdLQsPh88Nuo7maXUdCyt+bqslSu6O3zOJew==" saltValue="QpcpbCoKIYTysf53YUXEyA=="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verticalDpi="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622</v>
      </c>
    </row>
  </sheetData>
  <sheetProtection algorithmName="SHA-512" hashValue="X2HsxZzSQLfcHSxOc24wKJ9T4RitQsKI1lX0ITLYQdblZ8UG31K29wILOU1uT7ntBN+NtJmhxeezD+p66/uOKQ==" saltValue="YSEYb7EJJSixZyw44NQm5w=="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verticalDpi="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557</v>
      </c>
      <c r="G2" s="157"/>
      <c r="H2" s="158"/>
    </row>
    <row r="3" spans="1:8" x14ac:dyDescent="0.2">
      <c r="A3" s="154" t="s">
        <v>550</v>
      </c>
      <c r="B3" s="159"/>
      <c r="C3" s="160"/>
      <c r="D3" s="161">
        <v>267973</v>
      </c>
      <c r="E3" s="162"/>
      <c r="F3" s="163">
        <v>109920</v>
      </c>
      <c r="G3" s="164"/>
      <c r="H3" s="165"/>
    </row>
    <row r="4" spans="1:8" x14ac:dyDescent="0.2">
      <c r="A4" s="166"/>
      <c r="B4" s="167"/>
      <c r="C4" s="168"/>
      <c r="D4" s="169">
        <v>214488</v>
      </c>
      <c r="E4" s="170"/>
      <c r="F4" s="171">
        <v>62739</v>
      </c>
      <c r="G4" s="172"/>
      <c r="H4" s="173"/>
    </row>
    <row r="5" spans="1:8" x14ac:dyDescent="0.2">
      <c r="A5" s="154" t="s">
        <v>552</v>
      </c>
      <c r="B5" s="159"/>
      <c r="C5" s="160"/>
      <c r="D5" s="161">
        <v>375497</v>
      </c>
      <c r="E5" s="162"/>
      <c r="F5" s="163">
        <v>119882</v>
      </c>
      <c r="G5" s="164"/>
      <c r="H5" s="165"/>
    </row>
    <row r="6" spans="1:8" x14ac:dyDescent="0.2">
      <c r="A6" s="166"/>
      <c r="B6" s="167"/>
      <c r="C6" s="168"/>
      <c r="D6" s="169">
        <v>230281</v>
      </c>
      <c r="E6" s="170"/>
      <c r="F6" s="171">
        <v>66481</v>
      </c>
      <c r="G6" s="172"/>
      <c r="H6" s="173"/>
    </row>
    <row r="7" spans="1:8" x14ac:dyDescent="0.2">
      <c r="A7" s="154" t="s">
        <v>553</v>
      </c>
      <c r="B7" s="159"/>
      <c r="C7" s="160"/>
      <c r="D7" s="161">
        <v>231611</v>
      </c>
      <c r="E7" s="162"/>
      <c r="F7" s="163">
        <v>116162</v>
      </c>
      <c r="G7" s="164"/>
      <c r="H7" s="165"/>
    </row>
    <row r="8" spans="1:8" x14ac:dyDescent="0.2">
      <c r="A8" s="166"/>
      <c r="B8" s="167"/>
      <c r="C8" s="168"/>
      <c r="D8" s="169">
        <v>131975</v>
      </c>
      <c r="E8" s="170"/>
      <c r="F8" s="171">
        <v>61562</v>
      </c>
      <c r="G8" s="172"/>
      <c r="H8" s="173"/>
    </row>
    <row r="9" spans="1:8" x14ac:dyDescent="0.2">
      <c r="A9" s="154" t="s">
        <v>554</v>
      </c>
      <c r="B9" s="159"/>
      <c r="C9" s="160"/>
      <c r="D9" s="161">
        <v>165802</v>
      </c>
      <c r="E9" s="162"/>
      <c r="F9" s="163">
        <v>121449</v>
      </c>
      <c r="G9" s="164"/>
      <c r="H9" s="165"/>
    </row>
    <row r="10" spans="1:8" x14ac:dyDescent="0.2">
      <c r="A10" s="166"/>
      <c r="B10" s="167"/>
      <c r="C10" s="168"/>
      <c r="D10" s="169">
        <v>95497</v>
      </c>
      <c r="E10" s="170"/>
      <c r="F10" s="171">
        <v>62922</v>
      </c>
      <c r="G10" s="172"/>
      <c r="H10" s="173"/>
    </row>
    <row r="11" spans="1:8" x14ac:dyDescent="0.2">
      <c r="A11" s="154" t="s">
        <v>555</v>
      </c>
      <c r="B11" s="159"/>
      <c r="C11" s="160"/>
      <c r="D11" s="161">
        <v>265257</v>
      </c>
      <c r="E11" s="162"/>
      <c r="F11" s="163">
        <v>145139</v>
      </c>
      <c r="G11" s="164"/>
      <c r="H11" s="165"/>
    </row>
    <row r="12" spans="1:8" x14ac:dyDescent="0.2">
      <c r="A12" s="166"/>
      <c r="B12" s="167"/>
      <c r="C12" s="174"/>
      <c r="D12" s="169">
        <v>132350</v>
      </c>
      <c r="E12" s="170"/>
      <c r="F12" s="171">
        <v>83762</v>
      </c>
      <c r="G12" s="172"/>
      <c r="H12" s="173"/>
    </row>
    <row r="13" spans="1:8" x14ac:dyDescent="0.2">
      <c r="A13" s="154"/>
      <c r="B13" s="159"/>
      <c r="C13" s="175"/>
      <c r="D13" s="176">
        <v>261228</v>
      </c>
      <c r="E13" s="177"/>
      <c r="F13" s="178">
        <v>122510</v>
      </c>
      <c r="G13" s="179"/>
      <c r="H13" s="165"/>
    </row>
    <row r="14" spans="1:8" x14ac:dyDescent="0.2">
      <c r="A14" s="166"/>
      <c r="B14" s="167"/>
      <c r="C14" s="168"/>
      <c r="D14" s="169">
        <v>160918</v>
      </c>
      <c r="E14" s="170"/>
      <c r="F14" s="171">
        <v>67493</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10.39</v>
      </c>
      <c r="C19" s="180">
        <f>ROUND(VALUE(SUBSTITUTE(実質収支比率等に係る経年分析!G$48,"▲","-")),2)</f>
        <v>10.39</v>
      </c>
      <c r="D19" s="180">
        <f>ROUND(VALUE(SUBSTITUTE(実質収支比率等に係る経年分析!H$48,"▲","-")),2)</f>
        <v>13.57</v>
      </c>
      <c r="E19" s="180">
        <f>ROUND(VALUE(SUBSTITUTE(実質収支比率等に係る経年分析!I$48,"▲","-")),2)</f>
        <v>13.61</v>
      </c>
      <c r="F19" s="180">
        <f>ROUND(VALUE(SUBSTITUTE(実質収支比率等に係る経年分析!J$48,"▲","-")),2)</f>
        <v>14.16</v>
      </c>
    </row>
    <row r="20" spans="1:11" x14ac:dyDescent="0.2">
      <c r="A20" s="180" t="s">
        <v>55</v>
      </c>
      <c r="B20" s="180">
        <f>ROUND(VALUE(SUBSTITUTE(実質収支比率等に係る経年分析!F$47,"▲","-")),2)</f>
        <v>13.8</v>
      </c>
      <c r="C20" s="180">
        <f>ROUND(VALUE(SUBSTITUTE(実質収支比率等に係る経年分析!G$47,"▲","-")),2)</f>
        <v>18.809999999999999</v>
      </c>
      <c r="D20" s="180">
        <f>ROUND(VALUE(SUBSTITUTE(実質収支比率等に係る経年分析!H$47,"▲","-")),2)</f>
        <v>23.88</v>
      </c>
      <c r="E20" s="180">
        <f>ROUND(VALUE(SUBSTITUTE(実質収支比率等に係る経年分析!I$47,"▲","-")),2)</f>
        <v>30.23</v>
      </c>
      <c r="F20" s="180">
        <f>ROUND(VALUE(SUBSTITUTE(実質収支比率等に係る経年分析!J$47,"▲","-")),2)</f>
        <v>30.32</v>
      </c>
    </row>
    <row r="21" spans="1:11" x14ac:dyDescent="0.2">
      <c r="A21" s="180" t="s">
        <v>56</v>
      </c>
      <c r="B21" s="180">
        <f>IF(ISNUMBER(VALUE(SUBSTITUTE(実質収支比率等に係る経年分析!F$49,"▲","-"))),ROUND(VALUE(SUBSTITUTE(実質収支比率等に係る経年分析!F$49,"▲","-")),2),NA())</f>
        <v>1.49</v>
      </c>
      <c r="C21" s="180">
        <f>IF(ISNUMBER(VALUE(SUBSTITUTE(実質収支比率等に係る経年分析!G$49,"▲","-"))),ROUND(VALUE(SUBSTITUTE(実質収支比率等に係る経年分析!G$49,"▲","-")),2),NA())</f>
        <v>5.26</v>
      </c>
      <c r="D21" s="180">
        <f>IF(ISNUMBER(VALUE(SUBSTITUTE(実質収支比率等に係る経年分析!H$49,"▲","-"))),ROUND(VALUE(SUBSTITUTE(実質収支比率等に係る経年分析!H$49,"▲","-")),2),NA())</f>
        <v>8.4</v>
      </c>
      <c r="E21" s="180">
        <f>IF(ISNUMBER(VALUE(SUBSTITUTE(実質収支比率等に係る経年分析!I$49,"▲","-"))),ROUND(VALUE(SUBSTITUTE(実質収支比率等に係る経年分析!I$49,"▲","-")),2),NA())</f>
        <v>5.95</v>
      </c>
      <c r="F21" s="180">
        <f>IF(ISNUMBER(VALUE(SUBSTITUTE(実質収支比率等に係る経年分析!J$49,"▲","-"))),ROUND(VALUE(SUBSTITUTE(実質収支比率等に係る経年分析!J$49,"▲","-")),2),NA())</f>
        <v>0.51</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7.0000000000000007E-2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0.36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0.47</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0.44</v>
      </c>
    </row>
    <row r="30" spans="1:11" x14ac:dyDescent="0.2">
      <c r="A30" s="181" t="str">
        <f>IF(連結実質赤字比率に係る赤字・黒字の構成分析!C$40="",NA(),連結実質赤字比率に係る赤字・黒字の構成分析!C$40)</f>
        <v>道路用地取得事業特別会計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1.53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1.57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0.52</v>
      </c>
    </row>
    <row r="31" spans="1:11" x14ac:dyDescent="0.2">
      <c r="A31" s="181" t="str">
        <f>IF(連結実質赤字比率に係る赤字・黒字の構成分析!C$39="",NA(),連結実質赤字比率に係る赤字・黒字の構成分析!C$39)</f>
        <v>産業団地事業特別会計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6.39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2.04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2.0499999999999998</v>
      </c>
    </row>
    <row r="32" spans="1:11" x14ac:dyDescent="0.2">
      <c r="A32" s="181" t="str">
        <f>IF(連結実質赤字比率に係る赤字・黒字の構成分析!C$38="",NA(),連結実質赤字比率に係る赤字・黒字の構成分析!C$38)</f>
        <v>介護保険事業特別会計（介護保険事業勘定）</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1.1399999999999999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1.65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2.0499999999999998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2.93</v>
      </c>
    </row>
    <row r="33" spans="1:16" x14ac:dyDescent="0.2">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2.92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3.03</v>
      </c>
    </row>
    <row r="34" spans="1:16" x14ac:dyDescent="0.2">
      <c r="A34" s="181" t="str">
        <f>IF(連結実質赤字比率に係る赤字・黒字の構成分析!C$36="",NA(),連結実質赤字比率に係る赤字・黒字の構成分析!C$36)</f>
        <v>住宅団地事業特別会計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7.15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5.51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4.32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4.22</v>
      </c>
    </row>
    <row r="35" spans="1:16" x14ac:dyDescent="0.2">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10.82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11.15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12.44</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10.38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13.63</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553</v>
      </c>
      <c r="E42" s="182"/>
      <c r="F42" s="182"/>
      <c r="G42" s="182">
        <f>'実質公債費比率（分子）の構造'!L$52</f>
        <v>628</v>
      </c>
      <c r="H42" s="182"/>
      <c r="I42" s="182"/>
      <c r="J42" s="182">
        <f>'実質公債費比率（分子）の構造'!M$52</f>
        <v>739</v>
      </c>
      <c r="K42" s="182"/>
      <c r="L42" s="182"/>
      <c r="M42" s="182">
        <f>'実質公債費比率（分子）の構造'!N$52</f>
        <v>787</v>
      </c>
      <c r="N42" s="182"/>
      <c r="O42" s="182"/>
      <c r="P42" s="182">
        <f>'実質公債費比率（分子）の構造'!O$52</f>
        <v>779</v>
      </c>
    </row>
    <row r="43" spans="1:16" x14ac:dyDescent="0.2">
      <c r="A43" s="182" t="s">
        <v>18</v>
      </c>
      <c r="B43" s="182">
        <f>'実質公債費比率（分子）の構造'!K$51</f>
        <v>1</v>
      </c>
      <c r="C43" s="182"/>
      <c r="D43" s="182"/>
      <c r="E43" s="182">
        <f>'実質公債費比率（分子）の構造'!L$51</f>
        <v>2</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f>'実質公債費比率（分子）の構造'!K$49</f>
        <v>194</v>
      </c>
      <c r="C45" s="182"/>
      <c r="D45" s="182"/>
      <c r="E45" s="182">
        <f>'実質公債費比率（分子）の構造'!L$49</f>
        <v>187</v>
      </c>
      <c r="F45" s="182"/>
      <c r="G45" s="182"/>
      <c r="H45" s="182">
        <f>'実質公債費比率（分子）の構造'!M$49</f>
        <v>146</v>
      </c>
      <c r="I45" s="182"/>
      <c r="J45" s="182"/>
      <c r="K45" s="182">
        <f>'実質公債費比率（分子）の構造'!N$49</f>
        <v>111</v>
      </c>
      <c r="L45" s="182"/>
      <c r="M45" s="182"/>
      <c r="N45" s="182">
        <f>'実質公債費比率（分子）の構造'!O$49</f>
        <v>110</v>
      </c>
      <c r="O45" s="182"/>
      <c r="P45" s="182"/>
    </row>
    <row r="46" spans="1:16" x14ac:dyDescent="0.2">
      <c r="A46" s="182" t="s">
        <v>66</v>
      </c>
      <c r="B46" s="182">
        <f>'実質公債費比率（分子）の構造'!K$48</f>
        <v>324</v>
      </c>
      <c r="C46" s="182"/>
      <c r="D46" s="182"/>
      <c r="E46" s="182">
        <f>'実質公債費比率（分子）の構造'!L$48</f>
        <v>325</v>
      </c>
      <c r="F46" s="182"/>
      <c r="G46" s="182"/>
      <c r="H46" s="182">
        <f>'実質公債費比率（分子）の構造'!M$48</f>
        <v>338</v>
      </c>
      <c r="I46" s="182"/>
      <c r="J46" s="182"/>
      <c r="K46" s="182">
        <f>'実質公債費比率（分子）の構造'!N$48</f>
        <v>337</v>
      </c>
      <c r="L46" s="182"/>
      <c r="M46" s="182"/>
      <c r="N46" s="182">
        <f>'実質公債費比率（分子）の構造'!O$48</f>
        <v>330</v>
      </c>
      <c r="O46" s="182"/>
      <c r="P46" s="182"/>
    </row>
    <row r="47" spans="1:16" x14ac:dyDescent="0.2">
      <c r="A47" s="182" t="s">
        <v>67</v>
      </c>
      <c r="B47" s="182">
        <f>'実質公債費比率（分子）の構造'!K$47</f>
        <v>0</v>
      </c>
      <c r="C47" s="182"/>
      <c r="D47" s="182"/>
      <c r="E47" s="182">
        <f>'実質公債費比率（分子）の構造'!L$47</f>
        <v>0</v>
      </c>
      <c r="F47" s="182"/>
      <c r="G47" s="182"/>
      <c r="H47" s="182">
        <f>'実質公債費比率（分子）の構造'!M$47</f>
        <v>0</v>
      </c>
      <c r="I47" s="182"/>
      <c r="J47" s="182"/>
      <c r="K47" s="182">
        <f>'実質公債費比率（分子）の構造'!N$47</f>
        <v>0</v>
      </c>
      <c r="L47" s="182"/>
      <c r="M47" s="182"/>
      <c r="N47" s="182">
        <f>'実質公債費比率（分子）の構造'!O$47</f>
        <v>0</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348</v>
      </c>
      <c r="C49" s="182"/>
      <c r="D49" s="182"/>
      <c r="E49" s="182">
        <f>'実質公債費比率（分子）の構造'!L$45</f>
        <v>419</v>
      </c>
      <c r="F49" s="182"/>
      <c r="G49" s="182"/>
      <c r="H49" s="182">
        <f>'実質公債費比率（分子）の構造'!M$45</f>
        <v>568</v>
      </c>
      <c r="I49" s="182"/>
      <c r="J49" s="182"/>
      <c r="K49" s="182">
        <f>'実質公債費比率（分子）の構造'!N$45</f>
        <v>625</v>
      </c>
      <c r="L49" s="182"/>
      <c r="M49" s="182"/>
      <c r="N49" s="182">
        <f>'実質公債費比率（分子）の構造'!O$45</f>
        <v>660</v>
      </c>
      <c r="O49" s="182"/>
      <c r="P49" s="182"/>
    </row>
    <row r="50" spans="1:16" x14ac:dyDescent="0.2">
      <c r="A50" s="182" t="s">
        <v>70</v>
      </c>
      <c r="B50" s="182" t="e">
        <f>NA()</f>
        <v>#N/A</v>
      </c>
      <c r="C50" s="182">
        <f>IF(ISNUMBER('実質公債費比率（分子）の構造'!K$53),'実質公債費比率（分子）の構造'!K$53,NA())</f>
        <v>314</v>
      </c>
      <c r="D50" s="182" t="e">
        <f>NA()</f>
        <v>#N/A</v>
      </c>
      <c r="E50" s="182" t="e">
        <f>NA()</f>
        <v>#N/A</v>
      </c>
      <c r="F50" s="182">
        <f>IF(ISNUMBER('実質公債費比率（分子）の構造'!L$53),'実質公債費比率（分子）の構造'!L$53,NA())</f>
        <v>305</v>
      </c>
      <c r="G50" s="182" t="e">
        <f>NA()</f>
        <v>#N/A</v>
      </c>
      <c r="H50" s="182" t="e">
        <f>NA()</f>
        <v>#N/A</v>
      </c>
      <c r="I50" s="182">
        <f>IF(ISNUMBER('実質公債費比率（分子）の構造'!M$53),'実質公債費比率（分子）の構造'!M$53,NA())</f>
        <v>313</v>
      </c>
      <c r="J50" s="182" t="e">
        <f>NA()</f>
        <v>#N/A</v>
      </c>
      <c r="K50" s="182" t="e">
        <f>NA()</f>
        <v>#N/A</v>
      </c>
      <c r="L50" s="182">
        <f>IF(ISNUMBER('実質公債費比率（分子）の構造'!N$53),'実質公債費比率（分子）の構造'!N$53,NA())</f>
        <v>286</v>
      </c>
      <c r="M50" s="182" t="e">
        <f>NA()</f>
        <v>#N/A</v>
      </c>
      <c r="N50" s="182" t="e">
        <f>NA()</f>
        <v>#N/A</v>
      </c>
      <c r="O50" s="182">
        <f>IF(ISNUMBER('実質公債費比率（分子）の構造'!O$53),'実質公債費比率（分子）の構造'!O$53,NA())</f>
        <v>321</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6401</v>
      </c>
      <c r="E56" s="181"/>
      <c r="F56" s="181"/>
      <c r="G56" s="181">
        <f>'将来負担比率（分子）の構造'!J$52</f>
        <v>6404</v>
      </c>
      <c r="H56" s="181"/>
      <c r="I56" s="181"/>
      <c r="J56" s="181">
        <f>'将来負担比率（分子）の構造'!K$52</f>
        <v>6251</v>
      </c>
      <c r="K56" s="181"/>
      <c r="L56" s="181"/>
      <c r="M56" s="181">
        <f>'将来負担比率（分子）の構造'!L$52</f>
        <v>6093</v>
      </c>
      <c r="N56" s="181"/>
      <c r="O56" s="181"/>
      <c r="P56" s="181">
        <f>'将来負担比率（分子）の構造'!M$52</f>
        <v>5946</v>
      </c>
    </row>
    <row r="57" spans="1:16" x14ac:dyDescent="0.2">
      <c r="A57" s="181" t="s">
        <v>42</v>
      </c>
      <c r="B57" s="181"/>
      <c r="C57" s="181"/>
      <c r="D57" s="181">
        <f>'将来負担比率（分子）の構造'!I$51</f>
        <v>304</v>
      </c>
      <c r="E57" s="181"/>
      <c r="F57" s="181"/>
      <c r="G57" s="181">
        <f>'将来負担比率（分子）の構造'!J$51</f>
        <v>660</v>
      </c>
      <c r="H57" s="181"/>
      <c r="I57" s="181"/>
      <c r="J57" s="181">
        <f>'将来負担比率（分子）の構造'!K$51</f>
        <v>632</v>
      </c>
      <c r="K57" s="181"/>
      <c r="L57" s="181"/>
      <c r="M57" s="181">
        <f>'将来負担比率（分子）の構造'!L$51</f>
        <v>431</v>
      </c>
      <c r="N57" s="181"/>
      <c r="O57" s="181"/>
      <c r="P57" s="181">
        <f>'将来負担比率（分子）の構造'!M$51</f>
        <v>173</v>
      </c>
    </row>
    <row r="58" spans="1:16" x14ac:dyDescent="0.2">
      <c r="A58" s="181" t="s">
        <v>41</v>
      </c>
      <c r="B58" s="181"/>
      <c r="C58" s="181"/>
      <c r="D58" s="181">
        <f>'将来負担比率（分子）の構造'!I$50</f>
        <v>1861</v>
      </c>
      <c r="E58" s="181"/>
      <c r="F58" s="181"/>
      <c r="G58" s="181">
        <f>'将来負担比率（分子）の構造'!J$50</f>
        <v>1531</v>
      </c>
      <c r="H58" s="181"/>
      <c r="I58" s="181"/>
      <c r="J58" s="181">
        <f>'将来負担比率（分子）の構造'!K$50</f>
        <v>1835</v>
      </c>
      <c r="K58" s="181"/>
      <c r="L58" s="181"/>
      <c r="M58" s="181">
        <f>'将来負担比率（分子）の構造'!L$50</f>
        <v>2314</v>
      </c>
      <c r="N58" s="181"/>
      <c r="O58" s="181"/>
      <c r="P58" s="181">
        <f>'将来負担比率（分子）の構造'!M$50</f>
        <v>2744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f>'将来負担比率（分子）の構造'!L$49</f>
        <v>64</v>
      </c>
      <c r="L59" s="181"/>
      <c r="M59" s="181"/>
      <c r="N59" s="181">
        <f>'将来負担比率（分子）の構造'!M$49</f>
        <v>49</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21</v>
      </c>
      <c r="C61" s="181"/>
      <c r="D61" s="181"/>
      <c r="E61" s="181">
        <f>'将来負担比率（分子）の構造'!J$46</f>
        <v>2</v>
      </c>
      <c r="F61" s="181"/>
      <c r="G61" s="181"/>
      <c r="H61" s="181">
        <f>'将来負担比率（分子）の構造'!K$46</f>
        <v>1</v>
      </c>
      <c r="I61" s="181"/>
      <c r="J61" s="181"/>
      <c r="K61" s="181">
        <f>'将来負担比率（分子）の構造'!L$46</f>
        <v>3</v>
      </c>
      <c r="L61" s="181"/>
      <c r="M61" s="181"/>
      <c r="N61" s="181">
        <f>'将来負担比率（分子）の構造'!M$46</f>
        <v>5</v>
      </c>
      <c r="O61" s="181"/>
      <c r="P61" s="181"/>
    </row>
    <row r="62" spans="1:16" x14ac:dyDescent="0.2">
      <c r="A62" s="181" t="s">
        <v>35</v>
      </c>
      <c r="B62" s="181">
        <f>'将来負担比率（分子）の構造'!I$45</f>
        <v>1335</v>
      </c>
      <c r="C62" s="181"/>
      <c r="D62" s="181"/>
      <c r="E62" s="181">
        <f>'将来負担比率（分子）の構造'!J$45</f>
        <v>1359</v>
      </c>
      <c r="F62" s="181"/>
      <c r="G62" s="181"/>
      <c r="H62" s="181">
        <f>'将来負担比率（分子）の構造'!K$45</f>
        <v>1405</v>
      </c>
      <c r="I62" s="181"/>
      <c r="J62" s="181"/>
      <c r="K62" s="181">
        <f>'将来負担比率（分子）の構造'!L$45</f>
        <v>1329</v>
      </c>
      <c r="L62" s="181"/>
      <c r="M62" s="181"/>
      <c r="N62" s="181">
        <f>'将来負担比率（分子）の構造'!M$45</f>
        <v>1301</v>
      </c>
      <c r="O62" s="181"/>
      <c r="P62" s="181"/>
    </row>
    <row r="63" spans="1:16" x14ac:dyDescent="0.2">
      <c r="A63" s="181" t="s">
        <v>34</v>
      </c>
      <c r="B63" s="181">
        <f>'将来負担比率（分子）の構造'!I$44</f>
        <v>1103</v>
      </c>
      <c r="C63" s="181"/>
      <c r="D63" s="181"/>
      <c r="E63" s="181">
        <f>'将来負担比率（分子）の構造'!J$44</f>
        <v>1102</v>
      </c>
      <c r="F63" s="181"/>
      <c r="G63" s="181"/>
      <c r="H63" s="181">
        <f>'将来負担比率（分子）の構造'!K$44</f>
        <v>1033</v>
      </c>
      <c r="I63" s="181"/>
      <c r="J63" s="181"/>
      <c r="K63" s="181">
        <f>'将来負担比率（分子）の構造'!L$44</f>
        <v>989</v>
      </c>
      <c r="L63" s="181"/>
      <c r="M63" s="181"/>
      <c r="N63" s="181">
        <f>'将来負担比率（分子）の構造'!M$44</f>
        <v>941</v>
      </c>
      <c r="O63" s="181"/>
      <c r="P63" s="181"/>
    </row>
    <row r="64" spans="1:16" x14ac:dyDescent="0.2">
      <c r="A64" s="181" t="s">
        <v>33</v>
      </c>
      <c r="B64" s="181">
        <f>'将来負担比率（分子）の構造'!I$43</f>
        <v>4425</v>
      </c>
      <c r="C64" s="181"/>
      <c r="D64" s="181"/>
      <c r="E64" s="181">
        <f>'将来負担比率（分子）の構造'!J$43</f>
        <v>4540</v>
      </c>
      <c r="F64" s="181"/>
      <c r="G64" s="181"/>
      <c r="H64" s="181">
        <f>'将来負担比率（分子）の構造'!K$43</f>
        <v>4233</v>
      </c>
      <c r="I64" s="181"/>
      <c r="J64" s="181"/>
      <c r="K64" s="181">
        <f>'将来負担比率（分子）の構造'!L$43</f>
        <v>3940</v>
      </c>
      <c r="L64" s="181"/>
      <c r="M64" s="181"/>
      <c r="N64" s="181">
        <f>'将来負担比率（分子）の構造'!M$43</f>
        <v>3681</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4939</v>
      </c>
      <c r="C66" s="181"/>
      <c r="D66" s="181"/>
      <c r="E66" s="181">
        <f>'将来負担比率（分子）の構造'!J$41</f>
        <v>5473</v>
      </c>
      <c r="F66" s="181"/>
      <c r="G66" s="181"/>
      <c r="H66" s="181">
        <f>'将来負担比率（分子）の構造'!K$41</f>
        <v>5586</v>
      </c>
      <c r="I66" s="181"/>
      <c r="J66" s="181"/>
      <c r="K66" s="181">
        <f>'将来負担比率（分子）の構造'!L$41</f>
        <v>5503</v>
      </c>
      <c r="L66" s="181"/>
      <c r="M66" s="181"/>
      <c r="N66" s="181">
        <f>'将来負担比率（分子）の構造'!M$41</f>
        <v>5332</v>
      </c>
      <c r="O66" s="181"/>
      <c r="P66" s="181"/>
    </row>
    <row r="67" spans="1:16" x14ac:dyDescent="0.2">
      <c r="A67" s="181" t="s">
        <v>74</v>
      </c>
      <c r="B67" s="181" t="e">
        <f>NA()</f>
        <v>#N/A</v>
      </c>
      <c r="C67" s="181">
        <f>IF(ISNUMBER('将来負担比率（分子）の構造'!I$53), IF('将来負担比率（分子）の構造'!I$53 &lt; 0, 0, '将来負担比率（分子）の構造'!I$53), NA())</f>
        <v>3258</v>
      </c>
      <c r="D67" s="181" t="e">
        <f>NA()</f>
        <v>#N/A</v>
      </c>
      <c r="E67" s="181" t="e">
        <f>NA()</f>
        <v>#N/A</v>
      </c>
      <c r="F67" s="181">
        <f>IF(ISNUMBER('将来負担比率（分子）の構造'!J$53), IF('将来負担比率（分子）の構造'!J$53 &lt; 0, 0, '将来負担比率（分子）の構造'!J$53), NA())</f>
        <v>3880</v>
      </c>
      <c r="G67" s="181" t="e">
        <f>NA()</f>
        <v>#N/A</v>
      </c>
      <c r="H67" s="181" t="e">
        <f>NA()</f>
        <v>#N/A</v>
      </c>
      <c r="I67" s="181">
        <f>IF(ISNUMBER('将来負担比率（分子）の構造'!K$53), IF('将来負担比率（分子）の構造'!K$53 &lt; 0, 0, '将来負担比率（分子）の構造'!K$53), NA())</f>
        <v>3540</v>
      </c>
      <c r="J67" s="181" t="e">
        <f>NA()</f>
        <v>#N/A</v>
      </c>
      <c r="K67" s="181" t="e">
        <f>NA()</f>
        <v>#N/A</v>
      </c>
      <c r="L67" s="181">
        <f>IF(ISNUMBER('将来負担比率（分子）の構造'!L$53), IF('将来負担比率（分子）の構造'!L$53 &lt; 0, 0, '将来負担比率（分子）の構造'!L$53), NA())</f>
        <v>2990</v>
      </c>
      <c r="M67" s="181" t="e">
        <f>NA()</f>
        <v>#N/A</v>
      </c>
      <c r="N67" s="181" t="e">
        <f>NA()</f>
        <v>#N/A</v>
      </c>
      <c r="O67" s="181">
        <f>IF(ISNUMBER('将来負担比率（分子）の構造'!M$53), IF('将来負担比率（分子）の構造'!M$53 &lt; 0, 0, '将来負担比率（分子）の構造'!M$53), NA())</f>
        <v>2448</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927</v>
      </c>
      <c r="C72" s="185">
        <f>基金残高に係る経年分析!G55</f>
        <v>1160</v>
      </c>
      <c r="D72" s="185">
        <f>基金残高に係る経年分析!H55</f>
        <v>1160</v>
      </c>
    </row>
    <row r="73" spans="1:16" x14ac:dyDescent="0.2">
      <c r="A73" s="184" t="s">
        <v>77</v>
      </c>
      <c r="B73" s="185">
        <f>基金残高に係る経年分析!F56</f>
        <v>54</v>
      </c>
      <c r="C73" s="185">
        <f>基金残高に係る経年分析!G56</f>
        <v>54</v>
      </c>
      <c r="D73" s="185">
        <f>基金残高に係る経年分析!H56</f>
        <v>54</v>
      </c>
    </row>
    <row r="74" spans="1:16" x14ac:dyDescent="0.2">
      <c r="A74" s="184" t="s">
        <v>78</v>
      </c>
      <c r="B74" s="185">
        <f>基金残高に係る経年分析!F57</f>
        <v>2379</v>
      </c>
      <c r="C74" s="185">
        <f>基金残高に係る経年分析!G57</f>
        <v>2623</v>
      </c>
      <c r="D74" s="185">
        <f>基金残高に係る経年分析!H57</f>
        <v>2706</v>
      </c>
    </row>
  </sheetData>
  <sheetProtection algorithmName="SHA-512" hashValue="i05LWle6aMvhzR45T2YhK+Zs40chM3rkQm+X30fPlQw6lzrlMuvLgC+krPBCEh2WPXJdkOwoRP/xs2tHViGVUg==" saltValue="bsLuYSnK7W0F8iSsMGRK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209</v>
      </c>
      <c r="DI1" s="660"/>
      <c r="DJ1" s="660"/>
      <c r="DK1" s="660"/>
      <c r="DL1" s="660"/>
      <c r="DM1" s="660"/>
      <c r="DN1" s="661"/>
      <c r="DO1" s="226"/>
      <c r="DP1" s="659" t="s">
        <v>210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215</v>
      </c>
      <c r="S4" s="663"/>
      <c r="T4" s="663"/>
      <c r="U4" s="663"/>
      <c r="V4" s="663"/>
      <c r="W4" s="663"/>
      <c r="X4" s="663"/>
      <c r="Y4" s="664"/>
      <c r="Z4" s="662" t="s">
        <v>216</v>
      </c>
      <c r="AA4" s="663"/>
      <c r="AB4" s="663"/>
      <c r="AC4" s="664"/>
      <c r="AD4" s="662" t="s">
        <v>217</v>
      </c>
      <c r="AE4" s="663"/>
      <c r="AF4" s="663"/>
      <c r="AG4" s="663"/>
      <c r="AH4" s="663"/>
      <c r="AI4" s="663"/>
      <c r="AJ4" s="663"/>
      <c r="AK4" s="664"/>
      <c r="AL4" s="662" t="s">
        <v>216</v>
      </c>
      <c r="AM4" s="663"/>
      <c r="AN4" s="663"/>
      <c r="AO4" s="664"/>
      <c r="AP4" s="668" t="s">
        <v>218</v>
      </c>
      <c r="AQ4" s="668"/>
      <c r="AR4" s="668"/>
      <c r="AS4" s="668"/>
      <c r="AT4" s="668"/>
      <c r="AU4" s="668"/>
      <c r="AV4" s="668"/>
      <c r="AW4" s="668"/>
      <c r="AX4" s="668"/>
      <c r="AY4" s="668"/>
      <c r="AZ4" s="668"/>
      <c r="BA4" s="668"/>
      <c r="BB4" s="668"/>
      <c r="BC4" s="668"/>
      <c r="BD4" s="668"/>
      <c r="BE4" s="668"/>
      <c r="BF4" s="668"/>
      <c r="BG4" s="668" t="s">
        <v>219</v>
      </c>
      <c r="BH4" s="668"/>
      <c r="BI4" s="668"/>
      <c r="BJ4" s="668"/>
      <c r="BK4" s="668"/>
      <c r="BL4" s="668"/>
      <c r="BM4" s="668"/>
      <c r="BN4" s="668"/>
      <c r="BO4" s="668" t="s">
        <v>216</v>
      </c>
      <c r="BP4" s="668"/>
      <c r="BQ4" s="668"/>
      <c r="BR4" s="668"/>
      <c r="BS4" s="668" t="s">
        <v>220</v>
      </c>
      <c r="BT4" s="668"/>
      <c r="BU4" s="668"/>
      <c r="BV4" s="668"/>
      <c r="BW4" s="668"/>
      <c r="BX4" s="668"/>
      <c r="BY4" s="668"/>
      <c r="BZ4" s="668"/>
      <c r="CA4" s="668"/>
      <c r="CB4" s="668"/>
      <c r="CD4" s="665" t="s">
        <v>221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222</v>
      </c>
      <c r="C5" s="670"/>
      <c r="D5" s="670"/>
      <c r="E5" s="670"/>
      <c r="F5" s="670"/>
      <c r="G5" s="670"/>
      <c r="H5" s="670"/>
      <c r="I5" s="670"/>
      <c r="J5" s="670"/>
      <c r="K5" s="670"/>
      <c r="L5" s="670"/>
      <c r="M5" s="670"/>
      <c r="N5" s="670"/>
      <c r="O5" s="670"/>
      <c r="P5" s="670"/>
      <c r="Q5" s="671"/>
      <c r="R5" s="672">
        <v>2782899</v>
      </c>
      <c r="S5" s="673"/>
      <c r="T5" s="673"/>
      <c r="U5" s="673"/>
      <c r="V5" s="673"/>
      <c r="W5" s="673"/>
      <c r="X5" s="673"/>
      <c r="Y5" s="674"/>
      <c r="Z5" s="675">
        <v>27.3</v>
      </c>
      <c r="AA5" s="675"/>
      <c r="AB5" s="675"/>
      <c r="AC5" s="675"/>
      <c r="AD5" s="676">
        <v>2782899</v>
      </c>
      <c r="AE5" s="676"/>
      <c r="AF5" s="676"/>
      <c r="AG5" s="676"/>
      <c r="AH5" s="676"/>
      <c r="AI5" s="676"/>
      <c r="AJ5" s="676"/>
      <c r="AK5" s="676"/>
      <c r="AL5" s="677">
        <v>71.599999999999994</v>
      </c>
      <c r="AM5" s="678"/>
      <c r="AN5" s="678"/>
      <c r="AO5" s="679"/>
      <c r="AP5" s="669" t="s">
        <v>223</v>
      </c>
      <c r="AQ5" s="670"/>
      <c r="AR5" s="670"/>
      <c r="AS5" s="670"/>
      <c r="AT5" s="670"/>
      <c r="AU5" s="670"/>
      <c r="AV5" s="670"/>
      <c r="AW5" s="670"/>
      <c r="AX5" s="670"/>
      <c r="AY5" s="670"/>
      <c r="AZ5" s="670"/>
      <c r="BA5" s="670"/>
      <c r="BB5" s="670"/>
      <c r="BC5" s="670"/>
      <c r="BD5" s="670"/>
      <c r="BE5" s="670"/>
      <c r="BF5" s="671"/>
      <c r="BG5" s="683">
        <v>2781553</v>
      </c>
      <c r="BH5" s="684"/>
      <c r="BI5" s="684"/>
      <c r="BJ5" s="684"/>
      <c r="BK5" s="684"/>
      <c r="BL5" s="684"/>
      <c r="BM5" s="684"/>
      <c r="BN5" s="685"/>
      <c r="BO5" s="686">
        <v>100</v>
      </c>
      <c r="BP5" s="686"/>
      <c r="BQ5" s="686"/>
      <c r="BR5" s="686"/>
      <c r="BS5" s="687">
        <v>167673</v>
      </c>
      <c r="BT5" s="687"/>
      <c r="BU5" s="687"/>
      <c r="BV5" s="687"/>
      <c r="BW5" s="687"/>
      <c r="BX5" s="687"/>
      <c r="BY5" s="687"/>
      <c r="BZ5" s="687"/>
      <c r="CA5" s="687"/>
      <c r="CB5" s="691"/>
      <c r="CD5" s="665" t="s">
        <v>218</v>
      </c>
      <c r="CE5" s="666"/>
      <c r="CF5" s="666"/>
      <c r="CG5" s="666"/>
      <c r="CH5" s="666"/>
      <c r="CI5" s="666"/>
      <c r="CJ5" s="666"/>
      <c r="CK5" s="666"/>
      <c r="CL5" s="666"/>
      <c r="CM5" s="666"/>
      <c r="CN5" s="666"/>
      <c r="CO5" s="666"/>
      <c r="CP5" s="666"/>
      <c r="CQ5" s="667"/>
      <c r="CR5" s="665" t="s">
        <v>224</v>
      </c>
      <c r="CS5" s="666"/>
      <c r="CT5" s="666"/>
      <c r="CU5" s="666"/>
      <c r="CV5" s="666"/>
      <c r="CW5" s="666"/>
      <c r="CX5" s="666"/>
      <c r="CY5" s="667"/>
      <c r="CZ5" s="665" t="s">
        <v>216</v>
      </c>
      <c r="DA5" s="666"/>
      <c r="DB5" s="666"/>
      <c r="DC5" s="667"/>
      <c r="DD5" s="665" t="s">
        <v>225</v>
      </c>
      <c r="DE5" s="666"/>
      <c r="DF5" s="666"/>
      <c r="DG5" s="666"/>
      <c r="DH5" s="666"/>
      <c r="DI5" s="666"/>
      <c r="DJ5" s="666"/>
      <c r="DK5" s="666"/>
      <c r="DL5" s="666"/>
      <c r="DM5" s="666"/>
      <c r="DN5" s="666"/>
      <c r="DO5" s="666"/>
      <c r="DP5" s="667"/>
      <c r="DQ5" s="665" t="s">
        <v>226</v>
      </c>
      <c r="DR5" s="666"/>
      <c r="DS5" s="666"/>
      <c r="DT5" s="666"/>
      <c r="DU5" s="666"/>
      <c r="DV5" s="666"/>
      <c r="DW5" s="666"/>
      <c r="DX5" s="666"/>
      <c r="DY5" s="666"/>
      <c r="DZ5" s="666"/>
      <c r="EA5" s="666"/>
      <c r="EB5" s="666"/>
      <c r="EC5" s="667"/>
    </row>
    <row r="6" spans="2:143" ht="11.25" customHeight="1" x14ac:dyDescent="0.2">
      <c r="B6" s="680" t="s">
        <v>227</v>
      </c>
      <c r="C6" s="681"/>
      <c r="D6" s="681"/>
      <c r="E6" s="681"/>
      <c r="F6" s="681"/>
      <c r="G6" s="681"/>
      <c r="H6" s="681"/>
      <c r="I6" s="681"/>
      <c r="J6" s="681"/>
      <c r="K6" s="681"/>
      <c r="L6" s="681"/>
      <c r="M6" s="681"/>
      <c r="N6" s="681"/>
      <c r="O6" s="681"/>
      <c r="P6" s="681"/>
      <c r="Q6" s="682"/>
      <c r="R6" s="683">
        <v>56622</v>
      </c>
      <c r="S6" s="684"/>
      <c r="T6" s="684"/>
      <c r="U6" s="684"/>
      <c r="V6" s="684"/>
      <c r="W6" s="684"/>
      <c r="X6" s="684"/>
      <c r="Y6" s="685"/>
      <c r="Z6" s="686">
        <v>0.6</v>
      </c>
      <c r="AA6" s="686"/>
      <c r="AB6" s="686"/>
      <c r="AC6" s="686"/>
      <c r="AD6" s="687">
        <v>56622</v>
      </c>
      <c r="AE6" s="687"/>
      <c r="AF6" s="687"/>
      <c r="AG6" s="687"/>
      <c r="AH6" s="687"/>
      <c r="AI6" s="687"/>
      <c r="AJ6" s="687"/>
      <c r="AK6" s="687"/>
      <c r="AL6" s="688">
        <v>1.5</v>
      </c>
      <c r="AM6" s="689"/>
      <c r="AN6" s="689"/>
      <c r="AO6" s="690"/>
      <c r="AP6" s="680" t="s">
        <v>228</v>
      </c>
      <c r="AQ6" s="681"/>
      <c r="AR6" s="681"/>
      <c r="AS6" s="681"/>
      <c r="AT6" s="681"/>
      <c r="AU6" s="681"/>
      <c r="AV6" s="681"/>
      <c r="AW6" s="681"/>
      <c r="AX6" s="681"/>
      <c r="AY6" s="681"/>
      <c r="AZ6" s="681"/>
      <c r="BA6" s="681"/>
      <c r="BB6" s="681"/>
      <c r="BC6" s="681"/>
      <c r="BD6" s="681"/>
      <c r="BE6" s="681"/>
      <c r="BF6" s="682"/>
      <c r="BG6" s="683">
        <v>2781553</v>
      </c>
      <c r="BH6" s="684"/>
      <c r="BI6" s="684"/>
      <c r="BJ6" s="684"/>
      <c r="BK6" s="684"/>
      <c r="BL6" s="684"/>
      <c r="BM6" s="684"/>
      <c r="BN6" s="685"/>
      <c r="BO6" s="686">
        <v>100</v>
      </c>
      <c r="BP6" s="686"/>
      <c r="BQ6" s="686"/>
      <c r="BR6" s="686"/>
      <c r="BS6" s="687">
        <v>167673</v>
      </c>
      <c r="BT6" s="687"/>
      <c r="BU6" s="687"/>
      <c r="BV6" s="687"/>
      <c r="BW6" s="687"/>
      <c r="BX6" s="687"/>
      <c r="BY6" s="687"/>
      <c r="BZ6" s="687"/>
      <c r="CA6" s="687"/>
      <c r="CB6" s="691"/>
      <c r="CD6" s="694" t="s">
        <v>229</v>
      </c>
      <c r="CE6" s="695"/>
      <c r="CF6" s="695"/>
      <c r="CG6" s="695"/>
      <c r="CH6" s="695"/>
      <c r="CI6" s="695"/>
      <c r="CJ6" s="695"/>
      <c r="CK6" s="695"/>
      <c r="CL6" s="695"/>
      <c r="CM6" s="695"/>
      <c r="CN6" s="695"/>
      <c r="CO6" s="695"/>
      <c r="CP6" s="695"/>
      <c r="CQ6" s="696"/>
      <c r="CR6" s="683">
        <v>94830</v>
      </c>
      <c r="CS6" s="684"/>
      <c r="CT6" s="684"/>
      <c r="CU6" s="684"/>
      <c r="CV6" s="684"/>
      <c r="CW6" s="684"/>
      <c r="CX6" s="684"/>
      <c r="CY6" s="685"/>
      <c r="CZ6" s="677">
        <v>1</v>
      </c>
      <c r="DA6" s="678"/>
      <c r="DB6" s="678"/>
      <c r="DC6" s="697"/>
      <c r="DD6" s="692" t="s">
        <v>127</v>
      </c>
      <c r="DE6" s="684"/>
      <c r="DF6" s="684"/>
      <c r="DG6" s="684"/>
      <c r="DH6" s="684"/>
      <c r="DI6" s="684"/>
      <c r="DJ6" s="684"/>
      <c r="DK6" s="684"/>
      <c r="DL6" s="684"/>
      <c r="DM6" s="684"/>
      <c r="DN6" s="684"/>
      <c r="DO6" s="684"/>
      <c r="DP6" s="685"/>
      <c r="DQ6" s="692">
        <v>94714</v>
      </c>
      <c r="DR6" s="684"/>
      <c r="DS6" s="684"/>
      <c r="DT6" s="684"/>
      <c r="DU6" s="684"/>
      <c r="DV6" s="684"/>
      <c r="DW6" s="684"/>
      <c r="DX6" s="684"/>
      <c r="DY6" s="684"/>
      <c r="DZ6" s="684"/>
      <c r="EA6" s="684"/>
      <c r="EB6" s="684"/>
      <c r="EC6" s="693"/>
    </row>
    <row r="7" spans="2:143" ht="11.25" customHeight="1" x14ac:dyDescent="0.2">
      <c r="B7" s="680" t="s">
        <v>230</v>
      </c>
      <c r="C7" s="681"/>
      <c r="D7" s="681"/>
      <c r="E7" s="681"/>
      <c r="F7" s="681"/>
      <c r="G7" s="681"/>
      <c r="H7" s="681"/>
      <c r="I7" s="681"/>
      <c r="J7" s="681"/>
      <c r="K7" s="681"/>
      <c r="L7" s="681"/>
      <c r="M7" s="681"/>
      <c r="N7" s="681"/>
      <c r="O7" s="681"/>
      <c r="P7" s="681"/>
      <c r="Q7" s="682"/>
      <c r="R7" s="683">
        <v>1153</v>
      </c>
      <c r="S7" s="684"/>
      <c r="T7" s="684"/>
      <c r="U7" s="684"/>
      <c r="V7" s="684"/>
      <c r="W7" s="684"/>
      <c r="X7" s="684"/>
      <c r="Y7" s="685"/>
      <c r="Z7" s="686">
        <v>0</v>
      </c>
      <c r="AA7" s="686"/>
      <c r="AB7" s="686"/>
      <c r="AC7" s="686"/>
      <c r="AD7" s="687">
        <v>1153</v>
      </c>
      <c r="AE7" s="687"/>
      <c r="AF7" s="687"/>
      <c r="AG7" s="687"/>
      <c r="AH7" s="687"/>
      <c r="AI7" s="687"/>
      <c r="AJ7" s="687"/>
      <c r="AK7" s="687"/>
      <c r="AL7" s="688">
        <v>0</v>
      </c>
      <c r="AM7" s="689"/>
      <c r="AN7" s="689"/>
      <c r="AO7" s="690"/>
      <c r="AP7" s="680" t="s">
        <v>231</v>
      </c>
      <c r="AQ7" s="681"/>
      <c r="AR7" s="681"/>
      <c r="AS7" s="681"/>
      <c r="AT7" s="681"/>
      <c r="AU7" s="681"/>
      <c r="AV7" s="681"/>
      <c r="AW7" s="681"/>
      <c r="AX7" s="681"/>
      <c r="AY7" s="681"/>
      <c r="AZ7" s="681"/>
      <c r="BA7" s="681"/>
      <c r="BB7" s="681"/>
      <c r="BC7" s="681"/>
      <c r="BD7" s="681"/>
      <c r="BE7" s="681"/>
      <c r="BF7" s="682"/>
      <c r="BG7" s="683">
        <v>651239</v>
      </c>
      <c r="BH7" s="684"/>
      <c r="BI7" s="684"/>
      <c r="BJ7" s="684"/>
      <c r="BK7" s="684"/>
      <c r="BL7" s="684"/>
      <c r="BM7" s="684"/>
      <c r="BN7" s="685"/>
      <c r="BO7" s="686">
        <v>23.4</v>
      </c>
      <c r="BP7" s="686"/>
      <c r="BQ7" s="686"/>
      <c r="BR7" s="686"/>
      <c r="BS7" s="687">
        <v>32138</v>
      </c>
      <c r="BT7" s="687"/>
      <c r="BU7" s="687"/>
      <c r="BV7" s="687"/>
      <c r="BW7" s="687"/>
      <c r="BX7" s="687"/>
      <c r="BY7" s="687"/>
      <c r="BZ7" s="687"/>
      <c r="CA7" s="687"/>
      <c r="CB7" s="691"/>
      <c r="CD7" s="698" t="s">
        <v>232</v>
      </c>
      <c r="CE7" s="699"/>
      <c r="CF7" s="699"/>
      <c r="CG7" s="699"/>
      <c r="CH7" s="699"/>
      <c r="CI7" s="699"/>
      <c r="CJ7" s="699"/>
      <c r="CK7" s="699"/>
      <c r="CL7" s="699"/>
      <c r="CM7" s="699"/>
      <c r="CN7" s="699"/>
      <c r="CO7" s="699"/>
      <c r="CP7" s="699"/>
      <c r="CQ7" s="700"/>
      <c r="CR7" s="683">
        <v>1887850</v>
      </c>
      <c r="CS7" s="684"/>
      <c r="CT7" s="684"/>
      <c r="CU7" s="684"/>
      <c r="CV7" s="684"/>
      <c r="CW7" s="684"/>
      <c r="CX7" s="684"/>
      <c r="CY7" s="685"/>
      <c r="CZ7" s="686">
        <v>20</v>
      </c>
      <c r="DA7" s="686"/>
      <c r="DB7" s="686"/>
      <c r="DC7" s="686"/>
      <c r="DD7" s="692">
        <v>402342</v>
      </c>
      <c r="DE7" s="684"/>
      <c r="DF7" s="684"/>
      <c r="DG7" s="684"/>
      <c r="DH7" s="684"/>
      <c r="DI7" s="684"/>
      <c r="DJ7" s="684"/>
      <c r="DK7" s="684"/>
      <c r="DL7" s="684"/>
      <c r="DM7" s="684"/>
      <c r="DN7" s="684"/>
      <c r="DO7" s="684"/>
      <c r="DP7" s="685"/>
      <c r="DQ7" s="692">
        <v>1316298</v>
      </c>
      <c r="DR7" s="684"/>
      <c r="DS7" s="684"/>
      <c r="DT7" s="684"/>
      <c r="DU7" s="684"/>
      <c r="DV7" s="684"/>
      <c r="DW7" s="684"/>
      <c r="DX7" s="684"/>
      <c r="DY7" s="684"/>
      <c r="DZ7" s="684"/>
      <c r="EA7" s="684"/>
      <c r="EB7" s="684"/>
      <c r="EC7" s="693"/>
    </row>
    <row r="8" spans="2:143" ht="11.25" customHeight="1" x14ac:dyDescent="0.2">
      <c r="B8" s="680" t="s">
        <v>233</v>
      </c>
      <c r="C8" s="681"/>
      <c r="D8" s="681"/>
      <c r="E8" s="681"/>
      <c r="F8" s="681"/>
      <c r="G8" s="681"/>
      <c r="H8" s="681"/>
      <c r="I8" s="681"/>
      <c r="J8" s="681"/>
      <c r="K8" s="681"/>
      <c r="L8" s="681"/>
      <c r="M8" s="681"/>
      <c r="N8" s="681"/>
      <c r="O8" s="681"/>
      <c r="P8" s="681"/>
      <c r="Q8" s="682"/>
      <c r="R8" s="683">
        <v>6329</v>
      </c>
      <c r="S8" s="684"/>
      <c r="T8" s="684"/>
      <c r="U8" s="684"/>
      <c r="V8" s="684"/>
      <c r="W8" s="684"/>
      <c r="X8" s="684"/>
      <c r="Y8" s="685"/>
      <c r="Z8" s="686">
        <v>0.1</v>
      </c>
      <c r="AA8" s="686"/>
      <c r="AB8" s="686"/>
      <c r="AC8" s="686"/>
      <c r="AD8" s="687">
        <v>6329</v>
      </c>
      <c r="AE8" s="687"/>
      <c r="AF8" s="687"/>
      <c r="AG8" s="687"/>
      <c r="AH8" s="687"/>
      <c r="AI8" s="687"/>
      <c r="AJ8" s="687"/>
      <c r="AK8" s="687"/>
      <c r="AL8" s="688">
        <v>0.2</v>
      </c>
      <c r="AM8" s="689"/>
      <c r="AN8" s="689"/>
      <c r="AO8" s="690"/>
      <c r="AP8" s="680" t="s">
        <v>234</v>
      </c>
      <c r="AQ8" s="681"/>
      <c r="AR8" s="681"/>
      <c r="AS8" s="681"/>
      <c r="AT8" s="681"/>
      <c r="AU8" s="681"/>
      <c r="AV8" s="681"/>
      <c r="AW8" s="681"/>
      <c r="AX8" s="681"/>
      <c r="AY8" s="681"/>
      <c r="AZ8" s="681"/>
      <c r="BA8" s="681"/>
      <c r="BB8" s="681"/>
      <c r="BC8" s="681"/>
      <c r="BD8" s="681"/>
      <c r="BE8" s="681"/>
      <c r="BF8" s="682"/>
      <c r="BG8" s="683">
        <v>17346</v>
      </c>
      <c r="BH8" s="684"/>
      <c r="BI8" s="684"/>
      <c r="BJ8" s="684"/>
      <c r="BK8" s="684"/>
      <c r="BL8" s="684"/>
      <c r="BM8" s="684"/>
      <c r="BN8" s="685"/>
      <c r="BO8" s="686">
        <v>0.6</v>
      </c>
      <c r="BP8" s="686"/>
      <c r="BQ8" s="686"/>
      <c r="BR8" s="686"/>
      <c r="BS8" s="692" t="s">
        <v>235</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2010247</v>
      </c>
      <c r="CS8" s="684"/>
      <c r="CT8" s="684"/>
      <c r="CU8" s="684"/>
      <c r="CV8" s="684"/>
      <c r="CW8" s="684"/>
      <c r="CX8" s="684"/>
      <c r="CY8" s="685"/>
      <c r="CZ8" s="686">
        <v>21.3</v>
      </c>
      <c r="DA8" s="686"/>
      <c r="DB8" s="686"/>
      <c r="DC8" s="686"/>
      <c r="DD8" s="692">
        <v>421841</v>
      </c>
      <c r="DE8" s="684"/>
      <c r="DF8" s="684"/>
      <c r="DG8" s="684"/>
      <c r="DH8" s="684"/>
      <c r="DI8" s="684"/>
      <c r="DJ8" s="684"/>
      <c r="DK8" s="684"/>
      <c r="DL8" s="684"/>
      <c r="DM8" s="684"/>
      <c r="DN8" s="684"/>
      <c r="DO8" s="684"/>
      <c r="DP8" s="685"/>
      <c r="DQ8" s="692">
        <v>1226805</v>
      </c>
      <c r="DR8" s="684"/>
      <c r="DS8" s="684"/>
      <c r="DT8" s="684"/>
      <c r="DU8" s="684"/>
      <c r="DV8" s="684"/>
      <c r="DW8" s="684"/>
      <c r="DX8" s="684"/>
      <c r="DY8" s="684"/>
      <c r="DZ8" s="684"/>
      <c r="EA8" s="684"/>
      <c r="EB8" s="684"/>
      <c r="EC8" s="693"/>
    </row>
    <row r="9" spans="2:143" ht="11.25" customHeight="1" x14ac:dyDescent="0.2">
      <c r="B9" s="680" t="s">
        <v>237</v>
      </c>
      <c r="C9" s="681"/>
      <c r="D9" s="681"/>
      <c r="E9" s="681"/>
      <c r="F9" s="681"/>
      <c r="G9" s="681"/>
      <c r="H9" s="681"/>
      <c r="I9" s="681"/>
      <c r="J9" s="681"/>
      <c r="K9" s="681"/>
      <c r="L9" s="681"/>
      <c r="M9" s="681"/>
      <c r="N9" s="681"/>
      <c r="O9" s="681"/>
      <c r="P9" s="681"/>
      <c r="Q9" s="682"/>
      <c r="R9" s="683">
        <v>3538</v>
      </c>
      <c r="S9" s="684"/>
      <c r="T9" s="684"/>
      <c r="U9" s="684"/>
      <c r="V9" s="684"/>
      <c r="W9" s="684"/>
      <c r="X9" s="684"/>
      <c r="Y9" s="685"/>
      <c r="Z9" s="686">
        <v>0</v>
      </c>
      <c r="AA9" s="686"/>
      <c r="AB9" s="686"/>
      <c r="AC9" s="686"/>
      <c r="AD9" s="687">
        <v>3538</v>
      </c>
      <c r="AE9" s="687"/>
      <c r="AF9" s="687"/>
      <c r="AG9" s="687"/>
      <c r="AH9" s="687"/>
      <c r="AI9" s="687"/>
      <c r="AJ9" s="687"/>
      <c r="AK9" s="687"/>
      <c r="AL9" s="688">
        <v>0.1</v>
      </c>
      <c r="AM9" s="689"/>
      <c r="AN9" s="689"/>
      <c r="AO9" s="690"/>
      <c r="AP9" s="680" t="s">
        <v>238</v>
      </c>
      <c r="AQ9" s="681"/>
      <c r="AR9" s="681"/>
      <c r="AS9" s="681"/>
      <c r="AT9" s="681"/>
      <c r="AU9" s="681"/>
      <c r="AV9" s="681"/>
      <c r="AW9" s="681"/>
      <c r="AX9" s="681"/>
      <c r="AY9" s="681"/>
      <c r="AZ9" s="681"/>
      <c r="BA9" s="681"/>
      <c r="BB9" s="681"/>
      <c r="BC9" s="681"/>
      <c r="BD9" s="681"/>
      <c r="BE9" s="681"/>
      <c r="BF9" s="682"/>
      <c r="BG9" s="683">
        <v>463669</v>
      </c>
      <c r="BH9" s="684"/>
      <c r="BI9" s="684"/>
      <c r="BJ9" s="684"/>
      <c r="BK9" s="684"/>
      <c r="BL9" s="684"/>
      <c r="BM9" s="684"/>
      <c r="BN9" s="685"/>
      <c r="BO9" s="686">
        <v>16.7</v>
      </c>
      <c r="BP9" s="686"/>
      <c r="BQ9" s="686"/>
      <c r="BR9" s="686"/>
      <c r="BS9" s="692" t="s">
        <v>235</v>
      </c>
      <c r="BT9" s="684"/>
      <c r="BU9" s="684"/>
      <c r="BV9" s="684"/>
      <c r="BW9" s="684"/>
      <c r="BX9" s="684"/>
      <c r="BY9" s="684"/>
      <c r="BZ9" s="684"/>
      <c r="CA9" s="684"/>
      <c r="CB9" s="693"/>
      <c r="CD9" s="698" t="s">
        <v>239</v>
      </c>
      <c r="CE9" s="699"/>
      <c r="CF9" s="699"/>
      <c r="CG9" s="699"/>
      <c r="CH9" s="699"/>
      <c r="CI9" s="699"/>
      <c r="CJ9" s="699"/>
      <c r="CK9" s="699"/>
      <c r="CL9" s="699"/>
      <c r="CM9" s="699"/>
      <c r="CN9" s="699"/>
      <c r="CO9" s="699"/>
      <c r="CP9" s="699"/>
      <c r="CQ9" s="700"/>
      <c r="CR9" s="683">
        <v>759167</v>
      </c>
      <c r="CS9" s="684"/>
      <c r="CT9" s="684"/>
      <c r="CU9" s="684"/>
      <c r="CV9" s="684"/>
      <c r="CW9" s="684"/>
      <c r="CX9" s="684"/>
      <c r="CY9" s="685"/>
      <c r="CZ9" s="686">
        <v>8.1</v>
      </c>
      <c r="DA9" s="686"/>
      <c r="DB9" s="686"/>
      <c r="DC9" s="686"/>
      <c r="DD9" s="692">
        <v>1023</v>
      </c>
      <c r="DE9" s="684"/>
      <c r="DF9" s="684"/>
      <c r="DG9" s="684"/>
      <c r="DH9" s="684"/>
      <c r="DI9" s="684"/>
      <c r="DJ9" s="684"/>
      <c r="DK9" s="684"/>
      <c r="DL9" s="684"/>
      <c r="DM9" s="684"/>
      <c r="DN9" s="684"/>
      <c r="DO9" s="684"/>
      <c r="DP9" s="685"/>
      <c r="DQ9" s="692">
        <v>637176</v>
      </c>
      <c r="DR9" s="684"/>
      <c r="DS9" s="684"/>
      <c r="DT9" s="684"/>
      <c r="DU9" s="684"/>
      <c r="DV9" s="684"/>
      <c r="DW9" s="684"/>
      <c r="DX9" s="684"/>
      <c r="DY9" s="684"/>
      <c r="DZ9" s="684"/>
      <c r="EA9" s="684"/>
      <c r="EB9" s="684"/>
      <c r="EC9" s="693"/>
    </row>
    <row r="10" spans="2:143" ht="11.25" customHeight="1" x14ac:dyDescent="0.2">
      <c r="B10" s="680" t="s">
        <v>240</v>
      </c>
      <c r="C10" s="681"/>
      <c r="D10" s="681"/>
      <c r="E10" s="681"/>
      <c r="F10" s="681"/>
      <c r="G10" s="681"/>
      <c r="H10" s="681"/>
      <c r="I10" s="681"/>
      <c r="J10" s="681"/>
      <c r="K10" s="681"/>
      <c r="L10" s="681"/>
      <c r="M10" s="681"/>
      <c r="N10" s="681"/>
      <c r="O10" s="681"/>
      <c r="P10" s="681"/>
      <c r="Q10" s="682"/>
      <c r="R10" s="683" t="s">
        <v>235</v>
      </c>
      <c r="S10" s="684"/>
      <c r="T10" s="684"/>
      <c r="U10" s="684"/>
      <c r="V10" s="684"/>
      <c r="W10" s="684"/>
      <c r="X10" s="684"/>
      <c r="Y10" s="685"/>
      <c r="Z10" s="686" t="s">
        <v>170</v>
      </c>
      <c r="AA10" s="686"/>
      <c r="AB10" s="686"/>
      <c r="AC10" s="686"/>
      <c r="AD10" s="687" t="s">
        <v>235</v>
      </c>
      <c r="AE10" s="687"/>
      <c r="AF10" s="687"/>
      <c r="AG10" s="687"/>
      <c r="AH10" s="687"/>
      <c r="AI10" s="687"/>
      <c r="AJ10" s="687"/>
      <c r="AK10" s="687"/>
      <c r="AL10" s="688" t="s">
        <v>235</v>
      </c>
      <c r="AM10" s="689"/>
      <c r="AN10" s="689"/>
      <c r="AO10" s="690"/>
      <c r="AP10" s="680" t="s">
        <v>241</v>
      </c>
      <c r="AQ10" s="681"/>
      <c r="AR10" s="681"/>
      <c r="AS10" s="681"/>
      <c r="AT10" s="681"/>
      <c r="AU10" s="681"/>
      <c r="AV10" s="681"/>
      <c r="AW10" s="681"/>
      <c r="AX10" s="681"/>
      <c r="AY10" s="681"/>
      <c r="AZ10" s="681"/>
      <c r="BA10" s="681"/>
      <c r="BB10" s="681"/>
      <c r="BC10" s="681"/>
      <c r="BD10" s="681"/>
      <c r="BE10" s="681"/>
      <c r="BF10" s="682"/>
      <c r="BG10" s="683">
        <v>50637</v>
      </c>
      <c r="BH10" s="684"/>
      <c r="BI10" s="684"/>
      <c r="BJ10" s="684"/>
      <c r="BK10" s="684"/>
      <c r="BL10" s="684"/>
      <c r="BM10" s="684"/>
      <c r="BN10" s="685"/>
      <c r="BO10" s="686">
        <v>1.8</v>
      </c>
      <c r="BP10" s="686"/>
      <c r="BQ10" s="686"/>
      <c r="BR10" s="686"/>
      <c r="BS10" s="692">
        <v>8416</v>
      </c>
      <c r="BT10" s="684"/>
      <c r="BU10" s="684"/>
      <c r="BV10" s="684"/>
      <c r="BW10" s="684"/>
      <c r="BX10" s="684"/>
      <c r="BY10" s="684"/>
      <c r="BZ10" s="684"/>
      <c r="CA10" s="684"/>
      <c r="CB10" s="693"/>
      <c r="CD10" s="698" t="s">
        <v>242</v>
      </c>
      <c r="CE10" s="699"/>
      <c r="CF10" s="699"/>
      <c r="CG10" s="699"/>
      <c r="CH10" s="699"/>
      <c r="CI10" s="699"/>
      <c r="CJ10" s="699"/>
      <c r="CK10" s="699"/>
      <c r="CL10" s="699"/>
      <c r="CM10" s="699"/>
      <c r="CN10" s="699"/>
      <c r="CO10" s="699"/>
      <c r="CP10" s="699"/>
      <c r="CQ10" s="700"/>
      <c r="CR10" s="683">
        <v>38440</v>
      </c>
      <c r="CS10" s="684"/>
      <c r="CT10" s="684"/>
      <c r="CU10" s="684"/>
      <c r="CV10" s="684"/>
      <c r="CW10" s="684"/>
      <c r="CX10" s="684"/>
      <c r="CY10" s="685"/>
      <c r="CZ10" s="686">
        <v>0.4</v>
      </c>
      <c r="DA10" s="686"/>
      <c r="DB10" s="686"/>
      <c r="DC10" s="686"/>
      <c r="DD10" s="692" t="s">
        <v>235</v>
      </c>
      <c r="DE10" s="684"/>
      <c r="DF10" s="684"/>
      <c r="DG10" s="684"/>
      <c r="DH10" s="684"/>
      <c r="DI10" s="684"/>
      <c r="DJ10" s="684"/>
      <c r="DK10" s="684"/>
      <c r="DL10" s="684"/>
      <c r="DM10" s="684"/>
      <c r="DN10" s="684"/>
      <c r="DO10" s="684"/>
      <c r="DP10" s="685"/>
      <c r="DQ10" s="692">
        <v>7939</v>
      </c>
      <c r="DR10" s="684"/>
      <c r="DS10" s="684"/>
      <c r="DT10" s="684"/>
      <c r="DU10" s="684"/>
      <c r="DV10" s="684"/>
      <c r="DW10" s="684"/>
      <c r="DX10" s="684"/>
      <c r="DY10" s="684"/>
      <c r="DZ10" s="684"/>
      <c r="EA10" s="684"/>
      <c r="EB10" s="684"/>
      <c r="EC10" s="693"/>
    </row>
    <row r="11" spans="2:143" ht="11.25" customHeight="1" x14ac:dyDescent="0.2">
      <c r="B11" s="680" t="s">
        <v>243</v>
      </c>
      <c r="C11" s="681"/>
      <c r="D11" s="681"/>
      <c r="E11" s="681"/>
      <c r="F11" s="681"/>
      <c r="G11" s="681"/>
      <c r="H11" s="681"/>
      <c r="I11" s="681"/>
      <c r="J11" s="681"/>
      <c r="K11" s="681"/>
      <c r="L11" s="681"/>
      <c r="M11" s="681"/>
      <c r="N11" s="681"/>
      <c r="O11" s="681"/>
      <c r="P11" s="681"/>
      <c r="Q11" s="682"/>
      <c r="R11" s="683">
        <v>177979</v>
      </c>
      <c r="S11" s="684"/>
      <c r="T11" s="684"/>
      <c r="U11" s="684"/>
      <c r="V11" s="684"/>
      <c r="W11" s="684"/>
      <c r="X11" s="684"/>
      <c r="Y11" s="685"/>
      <c r="Z11" s="688">
        <v>1.7</v>
      </c>
      <c r="AA11" s="689"/>
      <c r="AB11" s="689"/>
      <c r="AC11" s="701"/>
      <c r="AD11" s="692">
        <v>177979</v>
      </c>
      <c r="AE11" s="684"/>
      <c r="AF11" s="684"/>
      <c r="AG11" s="684"/>
      <c r="AH11" s="684"/>
      <c r="AI11" s="684"/>
      <c r="AJ11" s="684"/>
      <c r="AK11" s="685"/>
      <c r="AL11" s="688">
        <v>4.5999999999999996</v>
      </c>
      <c r="AM11" s="689"/>
      <c r="AN11" s="689"/>
      <c r="AO11" s="690"/>
      <c r="AP11" s="680" t="s">
        <v>244</v>
      </c>
      <c r="AQ11" s="681"/>
      <c r="AR11" s="681"/>
      <c r="AS11" s="681"/>
      <c r="AT11" s="681"/>
      <c r="AU11" s="681"/>
      <c r="AV11" s="681"/>
      <c r="AW11" s="681"/>
      <c r="AX11" s="681"/>
      <c r="AY11" s="681"/>
      <c r="AZ11" s="681"/>
      <c r="BA11" s="681"/>
      <c r="BB11" s="681"/>
      <c r="BC11" s="681"/>
      <c r="BD11" s="681"/>
      <c r="BE11" s="681"/>
      <c r="BF11" s="682"/>
      <c r="BG11" s="683">
        <v>119587</v>
      </c>
      <c r="BH11" s="684"/>
      <c r="BI11" s="684"/>
      <c r="BJ11" s="684"/>
      <c r="BK11" s="684"/>
      <c r="BL11" s="684"/>
      <c r="BM11" s="684"/>
      <c r="BN11" s="685"/>
      <c r="BO11" s="686">
        <v>4.3</v>
      </c>
      <c r="BP11" s="686"/>
      <c r="BQ11" s="686"/>
      <c r="BR11" s="686"/>
      <c r="BS11" s="692">
        <v>23722</v>
      </c>
      <c r="BT11" s="684"/>
      <c r="BU11" s="684"/>
      <c r="BV11" s="684"/>
      <c r="BW11" s="684"/>
      <c r="BX11" s="684"/>
      <c r="BY11" s="684"/>
      <c r="BZ11" s="684"/>
      <c r="CA11" s="684"/>
      <c r="CB11" s="693"/>
      <c r="CD11" s="698" t="s">
        <v>245</v>
      </c>
      <c r="CE11" s="699"/>
      <c r="CF11" s="699"/>
      <c r="CG11" s="699"/>
      <c r="CH11" s="699"/>
      <c r="CI11" s="699"/>
      <c r="CJ11" s="699"/>
      <c r="CK11" s="699"/>
      <c r="CL11" s="699"/>
      <c r="CM11" s="699"/>
      <c r="CN11" s="699"/>
      <c r="CO11" s="699"/>
      <c r="CP11" s="699"/>
      <c r="CQ11" s="700"/>
      <c r="CR11" s="683">
        <v>708523</v>
      </c>
      <c r="CS11" s="684"/>
      <c r="CT11" s="684"/>
      <c r="CU11" s="684"/>
      <c r="CV11" s="684"/>
      <c r="CW11" s="684"/>
      <c r="CX11" s="684"/>
      <c r="CY11" s="685"/>
      <c r="CZ11" s="686">
        <v>7.5</v>
      </c>
      <c r="DA11" s="686"/>
      <c r="DB11" s="686"/>
      <c r="DC11" s="686"/>
      <c r="DD11" s="692">
        <v>326150</v>
      </c>
      <c r="DE11" s="684"/>
      <c r="DF11" s="684"/>
      <c r="DG11" s="684"/>
      <c r="DH11" s="684"/>
      <c r="DI11" s="684"/>
      <c r="DJ11" s="684"/>
      <c r="DK11" s="684"/>
      <c r="DL11" s="684"/>
      <c r="DM11" s="684"/>
      <c r="DN11" s="684"/>
      <c r="DO11" s="684"/>
      <c r="DP11" s="685"/>
      <c r="DQ11" s="692">
        <v>370693</v>
      </c>
      <c r="DR11" s="684"/>
      <c r="DS11" s="684"/>
      <c r="DT11" s="684"/>
      <c r="DU11" s="684"/>
      <c r="DV11" s="684"/>
      <c r="DW11" s="684"/>
      <c r="DX11" s="684"/>
      <c r="DY11" s="684"/>
      <c r="DZ11" s="684"/>
      <c r="EA11" s="684"/>
      <c r="EB11" s="684"/>
      <c r="EC11" s="693"/>
    </row>
    <row r="12" spans="2:143" ht="11.25" customHeight="1" x14ac:dyDescent="0.2">
      <c r="B12" s="680" t="s">
        <v>246</v>
      </c>
      <c r="C12" s="681"/>
      <c r="D12" s="681"/>
      <c r="E12" s="681"/>
      <c r="F12" s="681"/>
      <c r="G12" s="681"/>
      <c r="H12" s="681"/>
      <c r="I12" s="681"/>
      <c r="J12" s="681"/>
      <c r="K12" s="681"/>
      <c r="L12" s="681"/>
      <c r="M12" s="681"/>
      <c r="N12" s="681"/>
      <c r="O12" s="681"/>
      <c r="P12" s="681"/>
      <c r="Q12" s="682"/>
      <c r="R12" s="683" t="s">
        <v>235</v>
      </c>
      <c r="S12" s="684"/>
      <c r="T12" s="684"/>
      <c r="U12" s="684"/>
      <c r="V12" s="684"/>
      <c r="W12" s="684"/>
      <c r="X12" s="684"/>
      <c r="Y12" s="685"/>
      <c r="Z12" s="686" t="s">
        <v>235</v>
      </c>
      <c r="AA12" s="686"/>
      <c r="AB12" s="686"/>
      <c r="AC12" s="686"/>
      <c r="AD12" s="687" t="s">
        <v>127</v>
      </c>
      <c r="AE12" s="687"/>
      <c r="AF12" s="687"/>
      <c r="AG12" s="687"/>
      <c r="AH12" s="687"/>
      <c r="AI12" s="687"/>
      <c r="AJ12" s="687"/>
      <c r="AK12" s="687"/>
      <c r="AL12" s="688" t="s">
        <v>247</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2026671</v>
      </c>
      <c r="BH12" s="684"/>
      <c r="BI12" s="684"/>
      <c r="BJ12" s="684"/>
      <c r="BK12" s="684"/>
      <c r="BL12" s="684"/>
      <c r="BM12" s="684"/>
      <c r="BN12" s="685"/>
      <c r="BO12" s="686">
        <v>72.8</v>
      </c>
      <c r="BP12" s="686"/>
      <c r="BQ12" s="686"/>
      <c r="BR12" s="686"/>
      <c r="BS12" s="692">
        <v>135535</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680245</v>
      </c>
      <c r="CS12" s="684"/>
      <c r="CT12" s="684"/>
      <c r="CU12" s="684"/>
      <c r="CV12" s="684"/>
      <c r="CW12" s="684"/>
      <c r="CX12" s="684"/>
      <c r="CY12" s="685"/>
      <c r="CZ12" s="686">
        <v>7.2</v>
      </c>
      <c r="DA12" s="686"/>
      <c r="DB12" s="686"/>
      <c r="DC12" s="686"/>
      <c r="DD12" s="692">
        <v>421840</v>
      </c>
      <c r="DE12" s="684"/>
      <c r="DF12" s="684"/>
      <c r="DG12" s="684"/>
      <c r="DH12" s="684"/>
      <c r="DI12" s="684"/>
      <c r="DJ12" s="684"/>
      <c r="DK12" s="684"/>
      <c r="DL12" s="684"/>
      <c r="DM12" s="684"/>
      <c r="DN12" s="684"/>
      <c r="DO12" s="684"/>
      <c r="DP12" s="685"/>
      <c r="DQ12" s="692">
        <v>228060</v>
      </c>
      <c r="DR12" s="684"/>
      <c r="DS12" s="684"/>
      <c r="DT12" s="684"/>
      <c r="DU12" s="684"/>
      <c r="DV12" s="684"/>
      <c r="DW12" s="684"/>
      <c r="DX12" s="684"/>
      <c r="DY12" s="684"/>
      <c r="DZ12" s="684"/>
      <c r="EA12" s="684"/>
      <c r="EB12" s="684"/>
      <c r="EC12" s="693"/>
    </row>
    <row r="13" spans="2:143" ht="11.25" customHeight="1" x14ac:dyDescent="0.2">
      <c r="B13" s="680" t="s">
        <v>250</v>
      </c>
      <c r="C13" s="681"/>
      <c r="D13" s="681"/>
      <c r="E13" s="681"/>
      <c r="F13" s="681"/>
      <c r="G13" s="681"/>
      <c r="H13" s="681"/>
      <c r="I13" s="681"/>
      <c r="J13" s="681"/>
      <c r="K13" s="681"/>
      <c r="L13" s="681"/>
      <c r="M13" s="681"/>
      <c r="N13" s="681"/>
      <c r="O13" s="681"/>
      <c r="P13" s="681"/>
      <c r="Q13" s="682"/>
      <c r="R13" s="683" t="s">
        <v>170</v>
      </c>
      <c r="S13" s="684"/>
      <c r="T13" s="684"/>
      <c r="U13" s="684"/>
      <c r="V13" s="684"/>
      <c r="W13" s="684"/>
      <c r="X13" s="684"/>
      <c r="Y13" s="685"/>
      <c r="Z13" s="686" t="s">
        <v>235</v>
      </c>
      <c r="AA13" s="686"/>
      <c r="AB13" s="686"/>
      <c r="AC13" s="686"/>
      <c r="AD13" s="687" t="s">
        <v>127</v>
      </c>
      <c r="AE13" s="687"/>
      <c r="AF13" s="687"/>
      <c r="AG13" s="687"/>
      <c r="AH13" s="687"/>
      <c r="AI13" s="687"/>
      <c r="AJ13" s="687"/>
      <c r="AK13" s="687"/>
      <c r="AL13" s="688" t="s">
        <v>170</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2025828</v>
      </c>
      <c r="BH13" s="684"/>
      <c r="BI13" s="684"/>
      <c r="BJ13" s="684"/>
      <c r="BK13" s="684"/>
      <c r="BL13" s="684"/>
      <c r="BM13" s="684"/>
      <c r="BN13" s="685"/>
      <c r="BO13" s="686">
        <v>72.8</v>
      </c>
      <c r="BP13" s="686"/>
      <c r="BQ13" s="686"/>
      <c r="BR13" s="686"/>
      <c r="BS13" s="692">
        <v>135535</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1222223</v>
      </c>
      <c r="CS13" s="684"/>
      <c r="CT13" s="684"/>
      <c r="CU13" s="684"/>
      <c r="CV13" s="684"/>
      <c r="CW13" s="684"/>
      <c r="CX13" s="684"/>
      <c r="CY13" s="685"/>
      <c r="CZ13" s="686">
        <v>13</v>
      </c>
      <c r="DA13" s="686"/>
      <c r="DB13" s="686"/>
      <c r="DC13" s="686"/>
      <c r="DD13" s="692">
        <v>650175</v>
      </c>
      <c r="DE13" s="684"/>
      <c r="DF13" s="684"/>
      <c r="DG13" s="684"/>
      <c r="DH13" s="684"/>
      <c r="DI13" s="684"/>
      <c r="DJ13" s="684"/>
      <c r="DK13" s="684"/>
      <c r="DL13" s="684"/>
      <c r="DM13" s="684"/>
      <c r="DN13" s="684"/>
      <c r="DO13" s="684"/>
      <c r="DP13" s="685"/>
      <c r="DQ13" s="692">
        <v>737971</v>
      </c>
      <c r="DR13" s="684"/>
      <c r="DS13" s="684"/>
      <c r="DT13" s="684"/>
      <c r="DU13" s="684"/>
      <c r="DV13" s="684"/>
      <c r="DW13" s="684"/>
      <c r="DX13" s="684"/>
      <c r="DY13" s="684"/>
      <c r="DZ13" s="684"/>
      <c r="EA13" s="684"/>
      <c r="EB13" s="684"/>
      <c r="EC13" s="693"/>
    </row>
    <row r="14" spans="2:143" ht="11.25" customHeight="1" x14ac:dyDescent="0.2">
      <c r="B14" s="680" t="s">
        <v>253</v>
      </c>
      <c r="C14" s="681"/>
      <c r="D14" s="681"/>
      <c r="E14" s="681"/>
      <c r="F14" s="681"/>
      <c r="G14" s="681"/>
      <c r="H14" s="681"/>
      <c r="I14" s="681"/>
      <c r="J14" s="681"/>
      <c r="K14" s="681"/>
      <c r="L14" s="681"/>
      <c r="M14" s="681"/>
      <c r="N14" s="681"/>
      <c r="O14" s="681"/>
      <c r="P14" s="681"/>
      <c r="Q14" s="682"/>
      <c r="R14" s="683">
        <v>8468</v>
      </c>
      <c r="S14" s="684"/>
      <c r="T14" s="684"/>
      <c r="U14" s="684"/>
      <c r="V14" s="684"/>
      <c r="W14" s="684"/>
      <c r="X14" s="684"/>
      <c r="Y14" s="685"/>
      <c r="Z14" s="686">
        <v>0.1</v>
      </c>
      <c r="AA14" s="686"/>
      <c r="AB14" s="686"/>
      <c r="AC14" s="686"/>
      <c r="AD14" s="687">
        <v>8468</v>
      </c>
      <c r="AE14" s="687"/>
      <c r="AF14" s="687"/>
      <c r="AG14" s="687"/>
      <c r="AH14" s="687"/>
      <c r="AI14" s="687"/>
      <c r="AJ14" s="687"/>
      <c r="AK14" s="687"/>
      <c r="AL14" s="688">
        <v>0.2</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34384</v>
      </c>
      <c r="BH14" s="684"/>
      <c r="BI14" s="684"/>
      <c r="BJ14" s="684"/>
      <c r="BK14" s="684"/>
      <c r="BL14" s="684"/>
      <c r="BM14" s="684"/>
      <c r="BN14" s="685"/>
      <c r="BO14" s="686">
        <v>1.2</v>
      </c>
      <c r="BP14" s="686"/>
      <c r="BQ14" s="686"/>
      <c r="BR14" s="686"/>
      <c r="BS14" s="692" t="s">
        <v>235</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520839</v>
      </c>
      <c r="CS14" s="684"/>
      <c r="CT14" s="684"/>
      <c r="CU14" s="684"/>
      <c r="CV14" s="684"/>
      <c r="CW14" s="684"/>
      <c r="CX14" s="684"/>
      <c r="CY14" s="685"/>
      <c r="CZ14" s="686">
        <v>5.5</v>
      </c>
      <c r="DA14" s="686"/>
      <c r="DB14" s="686"/>
      <c r="DC14" s="686"/>
      <c r="DD14" s="692">
        <v>220154</v>
      </c>
      <c r="DE14" s="684"/>
      <c r="DF14" s="684"/>
      <c r="DG14" s="684"/>
      <c r="DH14" s="684"/>
      <c r="DI14" s="684"/>
      <c r="DJ14" s="684"/>
      <c r="DK14" s="684"/>
      <c r="DL14" s="684"/>
      <c r="DM14" s="684"/>
      <c r="DN14" s="684"/>
      <c r="DO14" s="684"/>
      <c r="DP14" s="685"/>
      <c r="DQ14" s="692">
        <v>306387</v>
      </c>
      <c r="DR14" s="684"/>
      <c r="DS14" s="684"/>
      <c r="DT14" s="684"/>
      <c r="DU14" s="684"/>
      <c r="DV14" s="684"/>
      <c r="DW14" s="684"/>
      <c r="DX14" s="684"/>
      <c r="DY14" s="684"/>
      <c r="DZ14" s="684"/>
      <c r="EA14" s="684"/>
      <c r="EB14" s="684"/>
      <c r="EC14" s="693"/>
    </row>
    <row r="15" spans="2:143" ht="11.25" customHeight="1" x14ac:dyDescent="0.2">
      <c r="B15" s="680" t="s">
        <v>256</v>
      </c>
      <c r="C15" s="681"/>
      <c r="D15" s="681"/>
      <c r="E15" s="681"/>
      <c r="F15" s="681"/>
      <c r="G15" s="681"/>
      <c r="H15" s="681"/>
      <c r="I15" s="681"/>
      <c r="J15" s="681"/>
      <c r="K15" s="681"/>
      <c r="L15" s="681"/>
      <c r="M15" s="681"/>
      <c r="N15" s="681"/>
      <c r="O15" s="681"/>
      <c r="P15" s="681"/>
      <c r="Q15" s="682"/>
      <c r="R15" s="683" t="s">
        <v>235</v>
      </c>
      <c r="S15" s="684"/>
      <c r="T15" s="684"/>
      <c r="U15" s="684"/>
      <c r="V15" s="684"/>
      <c r="W15" s="684"/>
      <c r="X15" s="684"/>
      <c r="Y15" s="685"/>
      <c r="Z15" s="686" t="s">
        <v>235</v>
      </c>
      <c r="AA15" s="686"/>
      <c r="AB15" s="686"/>
      <c r="AC15" s="686"/>
      <c r="AD15" s="687" t="s">
        <v>257</v>
      </c>
      <c r="AE15" s="687"/>
      <c r="AF15" s="687"/>
      <c r="AG15" s="687"/>
      <c r="AH15" s="687"/>
      <c r="AI15" s="687"/>
      <c r="AJ15" s="687"/>
      <c r="AK15" s="687"/>
      <c r="AL15" s="688" t="s">
        <v>235</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69259</v>
      </c>
      <c r="BH15" s="684"/>
      <c r="BI15" s="684"/>
      <c r="BJ15" s="684"/>
      <c r="BK15" s="684"/>
      <c r="BL15" s="684"/>
      <c r="BM15" s="684"/>
      <c r="BN15" s="685"/>
      <c r="BO15" s="686">
        <v>2.5</v>
      </c>
      <c r="BP15" s="686"/>
      <c r="BQ15" s="686"/>
      <c r="BR15" s="686"/>
      <c r="BS15" s="692" t="s">
        <v>170</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833121</v>
      </c>
      <c r="CS15" s="684"/>
      <c r="CT15" s="684"/>
      <c r="CU15" s="684"/>
      <c r="CV15" s="684"/>
      <c r="CW15" s="684"/>
      <c r="CX15" s="684"/>
      <c r="CY15" s="685"/>
      <c r="CZ15" s="686">
        <v>8.8000000000000007</v>
      </c>
      <c r="DA15" s="686"/>
      <c r="DB15" s="686"/>
      <c r="DC15" s="686"/>
      <c r="DD15" s="692">
        <v>35567</v>
      </c>
      <c r="DE15" s="684"/>
      <c r="DF15" s="684"/>
      <c r="DG15" s="684"/>
      <c r="DH15" s="684"/>
      <c r="DI15" s="684"/>
      <c r="DJ15" s="684"/>
      <c r="DK15" s="684"/>
      <c r="DL15" s="684"/>
      <c r="DM15" s="684"/>
      <c r="DN15" s="684"/>
      <c r="DO15" s="684"/>
      <c r="DP15" s="685"/>
      <c r="DQ15" s="692">
        <v>705111</v>
      </c>
      <c r="DR15" s="684"/>
      <c r="DS15" s="684"/>
      <c r="DT15" s="684"/>
      <c r="DU15" s="684"/>
      <c r="DV15" s="684"/>
      <c r="DW15" s="684"/>
      <c r="DX15" s="684"/>
      <c r="DY15" s="684"/>
      <c r="DZ15" s="684"/>
      <c r="EA15" s="684"/>
      <c r="EB15" s="684"/>
      <c r="EC15" s="693"/>
    </row>
    <row r="16" spans="2:143" ht="11.25" customHeight="1" x14ac:dyDescent="0.2">
      <c r="B16" s="680" t="s">
        <v>260</v>
      </c>
      <c r="C16" s="681"/>
      <c r="D16" s="681"/>
      <c r="E16" s="681"/>
      <c r="F16" s="681"/>
      <c r="G16" s="681"/>
      <c r="H16" s="681"/>
      <c r="I16" s="681"/>
      <c r="J16" s="681"/>
      <c r="K16" s="681"/>
      <c r="L16" s="681"/>
      <c r="M16" s="681"/>
      <c r="N16" s="681"/>
      <c r="O16" s="681"/>
      <c r="P16" s="681"/>
      <c r="Q16" s="682"/>
      <c r="R16" s="683">
        <v>2752</v>
      </c>
      <c r="S16" s="684"/>
      <c r="T16" s="684"/>
      <c r="U16" s="684"/>
      <c r="V16" s="684"/>
      <c r="W16" s="684"/>
      <c r="X16" s="684"/>
      <c r="Y16" s="685"/>
      <c r="Z16" s="686">
        <v>0</v>
      </c>
      <c r="AA16" s="686"/>
      <c r="AB16" s="686"/>
      <c r="AC16" s="686"/>
      <c r="AD16" s="687">
        <v>2752</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235</v>
      </c>
      <c r="BH16" s="684"/>
      <c r="BI16" s="684"/>
      <c r="BJ16" s="684"/>
      <c r="BK16" s="684"/>
      <c r="BL16" s="684"/>
      <c r="BM16" s="684"/>
      <c r="BN16" s="685"/>
      <c r="BO16" s="686" t="s">
        <v>235</v>
      </c>
      <c r="BP16" s="686"/>
      <c r="BQ16" s="686"/>
      <c r="BR16" s="686"/>
      <c r="BS16" s="692" t="s">
        <v>235</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t="s">
        <v>127</v>
      </c>
      <c r="CS16" s="684"/>
      <c r="CT16" s="684"/>
      <c r="CU16" s="684"/>
      <c r="CV16" s="684"/>
      <c r="CW16" s="684"/>
      <c r="CX16" s="684"/>
      <c r="CY16" s="685"/>
      <c r="CZ16" s="686" t="s">
        <v>127</v>
      </c>
      <c r="DA16" s="686"/>
      <c r="DB16" s="686"/>
      <c r="DC16" s="686"/>
      <c r="DD16" s="692" t="s">
        <v>127</v>
      </c>
      <c r="DE16" s="684"/>
      <c r="DF16" s="684"/>
      <c r="DG16" s="684"/>
      <c r="DH16" s="684"/>
      <c r="DI16" s="684"/>
      <c r="DJ16" s="684"/>
      <c r="DK16" s="684"/>
      <c r="DL16" s="684"/>
      <c r="DM16" s="684"/>
      <c r="DN16" s="684"/>
      <c r="DO16" s="684"/>
      <c r="DP16" s="685"/>
      <c r="DQ16" s="692" t="s">
        <v>257</v>
      </c>
      <c r="DR16" s="684"/>
      <c r="DS16" s="684"/>
      <c r="DT16" s="684"/>
      <c r="DU16" s="684"/>
      <c r="DV16" s="684"/>
      <c r="DW16" s="684"/>
      <c r="DX16" s="684"/>
      <c r="DY16" s="684"/>
      <c r="DZ16" s="684"/>
      <c r="EA16" s="684"/>
      <c r="EB16" s="684"/>
      <c r="EC16" s="693"/>
    </row>
    <row r="17" spans="2:133" ht="11.25" customHeight="1" x14ac:dyDescent="0.2">
      <c r="B17" s="680" t="s">
        <v>263</v>
      </c>
      <c r="C17" s="681"/>
      <c r="D17" s="681"/>
      <c r="E17" s="681"/>
      <c r="F17" s="681"/>
      <c r="G17" s="681"/>
      <c r="H17" s="681"/>
      <c r="I17" s="681"/>
      <c r="J17" s="681"/>
      <c r="K17" s="681"/>
      <c r="L17" s="681"/>
      <c r="M17" s="681"/>
      <c r="N17" s="681"/>
      <c r="O17" s="681"/>
      <c r="P17" s="681"/>
      <c r="Q17" s="682"/>
      <c r="R17" s="683">
        <v>40835</v>
      </c>
      <c r="S17" s="684"/>
      <c r="T17" s="684"/>
      <c r="U17" s="684"/>
      <c r="V17" s="684"/>
      <c r="W17" s="684"/>
      <c r="X17" s="684"/>
      <c r="Y17" s="685"/>
      <c r="Z17" s="686">
        <v>0.4</v>
      </c>
      <c r="AA17" s="686"/>
      <c r="AB17" s="686"/>
      <c r="AC17" s="686"/>
      <c r="AD17" s="687">
        <v>40835</v>
      </c>
      <c r="AE17" s="687"/>
      <c r="AF17" s="687"/>
      <c r="AG17" s="687"/>
      <c r="AH17" s="687"/>
      <c r="AI17" s="687"/>
      <c r="AJ17" s="687"/>
      <c r="AK17" s="687"/>
      <c r="AL17" s="688">
        <v>1.1000000000000001</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235</v>
      </c>
      <c r="BP17" s="686"/>
      <c r="BQ17" s="686"/>
      <c r="BR17" s="686"/>
      <c r="BS17" s="692" t="s">
        <v>235</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660353</v>
      </c>
      <c r="CS17" s="684"/>
      <c r="CT17" s="684"/>
      <c r="CU17" s="684"/>
      <c r="CV17" s="684"/>
      <c r="CW17" s="684"/>
      <c r="CX17" s="684"/>
      <c r="CY17" s="685"/>
      <c r="CZ17" s="686">
        <v>7</v>
      </c>
      <c r="DA17" s="686"/>
      <c r="DB17" s="686"/>
      <c r="DC17" s="686"/>
      <c r="DD17" s="692" t="s">
        <v>235</v>
      </c>
      <c r="DE17" s="684"/>
      <c r="DF17" s="684"/>
      <c r="DG17" s="684"/>
      <c r="DH17" s="684"/>
      <c r="DI17" s="684"/>
      <c r="DJ17" s="684"/>
      <c r="DK17" s="684"/>
      <c r="DL17" s="684"/>
      <c r="DM17" s="684"/>
      <c r="DN17" s="684"/>
      <c r="DO17" s="684"/>
      <c r="DP17" s="685"/>
      <c r="DQ17" s="692">
        <v>420523</v>
      </c>
      <c r="DR17" s="684"/>
      <c r="DS17" s="684"/>
      <c r="DT17" s="684"/>
      <c r="DU17" s="684"/>
      <c r="DV17" s="684"/>
      <c r="DW17" s="684"/>
      <c r="DX17" s="684"/>
      <c r="DY17" s="684"/>
      <c r="DZ17" s="684"/>
      <c r="EA17" s="684"/>
      <c r="EB17" s="684"/>
      <c r="EC17" s="693"/>
    </row>
    <row r="18" spans="2:133" ht="11.25" customHeight="1" x14ac:dyDescent="0.2">
      <c r="B18" s="680" t="s">
        <v>266</v>
      </c>
      <c r="C18" s="681"/>
      <c r="D18" s="681"/>
      <c r="E18" s="681"/>
      <c r="F18" s="681"/>
      <c r="G18" s="681"/>
      <c r="H18" s="681"/>
      <c r="I18" s="681"/>
      <c r="J18" s="681"/>
      <c r="K18" s="681"/>
      <c r="L18" s="681"/>
      <c r="M18" s="681"/>
      <c r="N18" s="681"/>
      <c r="O18" s="681"/>
      <c r="P18" s="681"/>
      <c r="Q18" s="682"/>
      <c r="R18" s="683">
        <v>5532</v>
      </c>
      <c r="S18" s="684"/>
      <c r="T18" s="684"/>
      <c r="U18" s="684"/>
      <c r="V18" s="684"/>
      <c r="W18" s="684"/>
      <c r="X18" s="684"/>
      <c r="Y18" s="685"/>
      <c r="Z18" s="686">
        <v>0.1</v>
      </c>
      <c r="AA18" s="686"/>
      <c r="AB18" s="686"/>
      <c r="AC18" s="686"/>
      <c r="AD18" s="687">
        <v>5532</v>
      </c>
      <c r="AE18" s="687"/>
      <c r="AF18" s="687"/>
      <c r="AG18" s="687"/>
      <c r="AH18" s="687"/>
      <c r="AI18" s="687"/>
      <c r="AJ18" s="687"/>
      <c r="AK18" s="687"/>
      <c r="AL18" s="688">
        <v>0.1</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235</v>
      </c>
      <c r="BH18" s="684"/>
      <c r="BI18" s="684"/>
      <c r="BJ18" s="684"/>
      <c r="BK18" s="684"/>
      <c r="BL18" s="684"/>
      <c r="BM18" s="684"/>
      <c r="BN18" s="685"/>
      <c r="BO18" s="686" t="s">
        <v>235</v>
      </c>
      <c r="BP18" s="686"/>
      <c r="BQ18" s="686"/>
      <c r="BR18" s="686"/>
      <c r="BS18" s="692" t="s">
        <v>235</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235</v>
      </c>
      <c r="CS18" s="684"/>
      <c r="CT18" s="684"/>
      <c r="CU18" s="684"/>
      <c r="CV18" s="684"/>
      <c r="CW18" s="684"/>
      <c r="CX18" s="684"/>
      <c r="CY18" s="685"/>
      <c r="CZ18" s="686" t="s">
        <v>127</v>
      </c>
      <c r="DA18" s="686"/>
      <c r="DB18" s="686"/>
      <c r="DC18" s="686"/>
      <c r="DD18" s="692" t="s">
        <v>235</v>
      </c>
      <c r="DE18" s="684"/>
      <c r="DF18" s="684"/>
      <c r="DG18" s="684"/>
      <c r="DH18" s="684"/>
      <c r="DI18" s="684"/>
      <c r="DJ18" s="684"/>
      <c r="DK18" s="684"/>
      <c r="DL18" s="684"/>
      <c r="DM18" s="684"/>
      <c r="DN18" s="684"/>
      <c r="DO18" s="684"/>
      <c r="DP18" s="685"/>
      <c r="DQ18" s="692" t="s">
        <v>235</v>
      </c>
      <c r="DR18" s="684"/>
      <c r="DS18" s="684"/>
      <c r="DT18" s="684"/>
      <c r="DU18" s="684"/>
      <c r="DV18" s="684"/>
      <c r="DW18" s="684"/>
      <c r="DX18" s="684"/>
      <c r="DY18" s="684"/>
      <c r="DZ18" s="684"/>
      <c r="EA18" s="684"/>
      <c r="EB18" s="684"/>
      <c r="EC18" s="693"/>
    </row>
    <row r="19" spans="2:133" ht="11.25" customHeight="1" x14ac:dyDescent="0.2">
      <c r="B19" s="680" t="s">
        <v>269</v>
      </c>
      <c r="C19" s="681"/>
      <c r="D19" s="681"/>
      <c r="E19" s="681"/>
      <c r="F19" s="681"/>
      <c r="G19" s="681"/>
      <c r="H19" s="681"/>
      <c r="I19" s="681"/>
      <c r="J19" s="681"/>
      <c r="K19" s="681"/>
      <c r="L19" s="681"/>
      <c r="M19" s="681"/>
      <c r="N19" s="681"/>
      <c r="O19" s="681"/>
      <c r="P19" s="681"/>
      <c r="Q19" s="682"/>
      <c r="R19" s="683">
        <v>1283</v>
      </c>
      <c r="S19" s="684"/>
      <c r="T19" s="684"/>
      <c r="U19" s="684"/>
      <c r="V19" s="684"/>
      <c r="W19" s="684"/>
      <c r="X19" s="684"/>
      <c r="Y19" s="685"/>
      <c r="Z19" s="686">
        <v>0</v>
      </c>
      <c r="AA19" s="686"/>
      <c r="AB19" s="686"/>
      <c r="AC19" s="686"/>
      <c r="AD19" s="687">
        <v>1283</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1346</v>
      </c>
      <c r="BH19" s="684"/>
      <c r="BI19" s="684"/>
      <c r="BJ19" s="684"/>
      <c r="BK19" s="684"/>
      <c r="BL19" s="684"/>
      <c r="BM19" s="684"/>
      <c r="BN19" s="685"/>
      <c r="BO19" s="686">
        <v>0</v>
      </c>
      <c r="BP19" s="686"/>
      <c r="BQ19" s="686"/>
      <c r="BR19" s="686"/>
      <c r="BS19" s="692" t="s">
        <v>235</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235</v>
      </c>
      <c r="CS19" s="684"/>
      <c r="CT19" s="684"/>
      <c r="CU19" s="684"/>
      <c r="CV19" s="684"/>
      <c r="CW19" s="684"/>
      <c r="CX19" s="684"/>
      <c r="CY19" s="685"/>
      <c r="CZ19" s="686" t="s">
        <v>235</v>
      </c>
      <c r="DA19" s="686"/>
      <c r="DB19" s="686"/>
      <c r="DC19" s="686"/>
      <c r="DD19" s="692" t="s">
        <v>235</v>
      </c>
      <c r="DE19" s="684"/>
      <c r="DF19" s="684"/>
      <c r="DG19" s="684"/>
      <c r="DH19" s="684"/>
      <c r="DI19" s="684"/>
      <c r="DJ19" s="684"/>
      <c r="DK19" s="684"/>
      <c r="DL19" s="684"/>
      <c r="DM19" s="684"/>
      <c r="DN19" s="684"/>
      <c r="DO19" s="684"/>
      <c r="DP19" s="685"/>
      <c r="DQ19" s="692" t="s">
        <v>247</v>
      </c>
      <c r="DR19" s="684"/>
      <c r="DS19" s="684"/>
      <c r="DT19" s="684"/>
      <c r="DU19" s="684"/>
      <c r="DV19" s="684"/>
      <c r="DW19" s="684"/>
      <c r="DX19" s="684"/>
      <c r="DY19" s="684"/>
      <c r="DZ19" s="684"/>
      <c r="EA19" s="684"/>
      <c r="EB19" s="684"/>
      <c r="EC19" s="693"/>
    </row>
    <row r="20" spans="2:133" ht="11.25" customHeight="1" x14ac:dyDescent="0.2">
      <c r="B20" s="680" t="s">
        <v>272</v>
      </c>
      <c r="C20" s="681"/>
      <c r="D20" s="681"/>
      <c r="E20" s="681"/>
      <c r="F20" s="681"/>
      <c r="G20" s="681"/>
      <c r="H20" s="681"/>
      <c r="I20" s="681"/>
      <c r="J20" s="681"/>
      <c r="K20" s="681"/>
      <c r="L20" s="681"/>
      <c r="M20" s="681"/>
      <c r="N20" s="681"/>
      <c r="O20" s="681"/>
      <c r="P20" s="681"/>
      <c r="Q20" s="682"/>
      <c r="R20" s="683">
        <v>241</v>
      </c>
      <c r="S20" s="684"/>
      <c r="T20" s="684"/>
      <c r="U20" s="684"/>
      <c r="V20" s="684"/>
      <c r="W20" s="684"/>
      <c r="X20" s="684"/>
      <c r="Y20" s="685"/>
      <c r="Z20" s="686">
        <v>0</v>
      </c>
      <c r="AA20" s="686"/>
      <c r="AB20" s="686"/>
      <c r="AC20" s="686"/>
      <c r="AD20" s="687">
        <v>241</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1346</v>
      </c>
      <c r="BH20" s="684"/>
      <c r="BI20" s="684"/>
      <c r="BJ20" s="684"/>
      <c r="BK20" s="684"/>
      <c r="BL20" s="684"/>
      <c r="BM20" s="684"/>
      <c r="BN20" s="685"/>
      <c r="BO20" s="686">
        <v>0</v>
      </c>
      <c r="BP20" s="686"/>
      <c r="BQ20" s="686"/>
      <c r="BR20" s="686"/>
      <c r="BS20" s="692" t="s">
        <v>170</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9415838</v>
      </c>
      <c r="CS20" s="684"/>
      <c r="CT20" s="684"/>
      <c r="CU20" s="684"/>
      <c r="CV20" s="684"/>
      <c r="CW20" s="684"/>
      <c r="CX20" s="684"/>
      <c r="CY20" s="685"/>
      <c r="CZ20" s="686">
        <v>100</v>
      </c>
      <c r="DA20" s="686"/>
      <c r="DB20" s="686"/>
      <c r="DC20" s="686"/>
      <c r="DD20" s="692">
        <v>2479092</v>
      </c>
      <c r="DE20" s="684"/>
      <c r="DF20" s="684"/>
      <c r="DG20" s="684"/>
      <c r="DH20" s="684"/>
      <c r="DI20" s="684"/>
      <c r="DJ20" s="684"/>
      <c r="DK20" s="684"/>
      <c r="DL20" s="684"/>
      <c r="DM20" s="684"/>
      <c r="DN20" s="684"/>
      <c r="DO20" s="684"/>
      <c r="DP20" s="685"/>
      <c r="DQ20" s="692">
        <v>6051677</v>
      </c>
      <c r="DR20" s="684"/>
      <c r="DS20" s="684"/>
      <c r="DT20" s="684"/>
      <c r="DU20" s="684"/>
      <c r="DV20" s="684"/>
      <c r="DW20" s="684"/>
      <c r="DX20" s="684"/>
      <c r="DY20" s="684"/>
      <c r="DZ20" s="684"/>
      <c r="EA20" s="684"/>
      <c r="EB20" s="684"/>
      <c r="EC20" s="693"/>
    </row>
    <row r="21" spans="2:133" ht="11.25" customHeight="1" x14ac:dyDescent="0.2">
      <c r="B21" s="680" t="s">
        <v>275</v>
      </c>
      <c r="C21" s="681"/>
      <c r="D21" s="681"/>
      <c r="E21" s="681"/>
      <c r="F21" s="681"/>
      <c r="G21" s="681"/>
      <c r="H21" s="681"/>
      <c r="I21" s="681"/>
      <c r="J21" s="681"/>
      <c r="K21" s="681"/>
      <c r="L21" s="681"/>
      <c r="M21" s="681"/>
      <c r="N21" s="681"/>
      <c r="O21" s="681"/>
      <c r="P21" s="681"/>
      <c r="Q21" s="682"/>
      <c r="R21" s="683">
        <v>33779</v>
      </c>
      <c r="S21" s="684"/>
      <c r="T21" s="684"/>
      <c r="U21" s="684"/>
      <c r="V21" s="684"/>
      <c r="W21" s="684"/>
      <c r="X21" s="684"/>
      <c r="Y21" s="685"/>
      <c r="Z21" s="686">
        <v>0.3</v>
      </c>
      <c r="AA21" s="686"/>
      <c r="AB21" s="686"/>
      <c r="AC21" s="686"/>
      <c r="AD21" s="687">
        <v>33779</v>
      </c>
      <c r="AE21" s="687"/>
      <c r="AF21" s="687"/>
      <c r="AG21" s="687"/>
      <c r="AH21" s="687"/>
      <c r="AI21" s="687"/>
      <c r="AJ21" s="687"/>
      <c r="AK21" s="687"/>
      <c r="AL21" s="688">
        <v>0.9</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v>1346</v>
      </c>
      <c r="BH21" s="684"/>
      <c r="BI21" s="684"/>
      <c r="BJ21" s="684"/>
      <c r="BK21" s="684"/>
      <c r="BL21" s="684"/>
      <c r="BM21" s="684"/>
      <c r="BN21" s="685"/>
      <c r="BO21" s="686">
        <v>0</v>
      </c>
      <c r="BP21" s="686"/>
      <c r="BQ21" s="686"/>
      <c r="BR21" s="686"/>
      <c r="BS21" s="692" t="s">
        <v>257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277</v>
      </c>
      <c r="C22" s="681"/>
      <c r="D22" s="681"/>
      <c r="E22" s="681"/>
      <c r="F22" s="681"/>
      <c r="G22" s="681"/>
      <c r="H22" s="681"/>
      <c r="I22" s="681"/>
      <c r="J22" s="681"/>
      <c r="K22" s="681"/>
      <c r="L22" s="681"/>
      <c r="M22" s="681"/>
      <c r="N22" s="681"/>
      <c r="O22" s="681"/>
      <c r="P22" s="681"/>
      <c r="Q22" s="682"/>
      <c r="R22" s="683">
        <v>949873</v>
      </c>
      <c r="S22" s="684"/>
      <c r="T22" s="684"/>
      <c r="U22" s="684"/>
      <c r="V22" s="684"/>
      <c r="W22" s="684"/>
      <c r="X22" s="684"/>
      <c r="Y22" s="685"/>
      <c r="Z22" s="686">
        <v>9.3000000000000007</v>
      </c>
      <c r="AA22" s="686"/>
      <c r="AB22" s="686"/>
      <c r="AC22" s="686"/>
      <c r="AD22" s="687">
        <v>760857</v>
      </c>
      <c r="AE22" s="687"/>
      <c r="AF22" s="687"/>
      <c r="AG22" s="687"/>
      <c r="AH22" s="687"/>
      <c r="AI22" s="687"/>
      <c r="AJ22" s="687"/>
      <c r="AK22" s="687"/>
      <c r="AL22" s="688">
        <v>19.600000000000001</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247</v>
      </c>
      <c r="BP22" s="686"/>
      <c r="BQ22" s="686"/>
      <c r="BR22" s="686"/>
      <c r="BS22" s="692" t="s">
        <v>235</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280</v>
      </c>
      <c r="C23" s="681"/>
      <c r="D23" s="681"/>
      <c r="E23" s="681"/>
      <c r="F23" s="681"/>
      <c r="G23" s="681"/>
      <c r="H23" s="681"/>
      <c r="I23" s="681"/>
      <c r="J23" s="681"/>
      <c r="K23" s="681"/>
      <c r="L23" s="681"/>
      <c r="M23" s="681"/>
      <c r="N23" s="681"/>
      <c r="O23" s="681"/>
      <c r="P23" s="681"/>
      <c r="Q23" s="682"/>
      <c r="R23" s="683">
        <v>760857</v>
      </c>
      <c r="S23" s="684"/>
      <c r="T23" s="684"/>
      <c r="U23" s="684"/>
      <c r="V23" s="684"/>
      <c r="W23" s="684"/>
      <c r="X23" s="684"/>
      <c r="Y23" s="685"/>
      <c r="Z23" s="686">
        <v>7.5</v>
      </c>
      <c r="AA23" s="686"/>
      <c r="AB23" s="686"/>
      <c r="AC23" s="686"/>
      <c r="AD23" s="687">
        <v>760857</v>
      </c>
      <c r="AE23" s="687"/>
      <c r="AF23" s="687"/>
      <c r="AG23" s="687"/>
      <c r="AH23" s="687"/>
      <c r="AI23" s="687"/>
      <c r="AJ23" s="687"/>
      <c r="AK23" s="687"/>
      <c r="AL23" s="688">
        <v>19.600000000000001</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247</v>
      </c>
      <c r="BH23" s="684"/>
      <c r="BI23" s="684"/>
      <c r="BJ23" s="684"/>
      <c r="BK23" s="684"/>
      <c r="BL23" s="684"/>
      <c r="BM23" s="684"/>
      <c r="BN23" s="685"/>
      <c r="BO23" s="686" t="s">
        <v>127</v>
      </c>
      <c r="BP23" s="686"/>
      <c r="BQ23" s="686"/>
      <c r="BR23" s="686"/>
      <c r="BS23" s="692" t="s">
        <v>235</v>
      </c>
      <c r="BT23" s="684"/>
      <c r="BU23" s="684"/>
      <c r="BV23" s="684"/>
      <c r="BW23" s="684"/>
      <c r="BX23" s="684"/>
      <c r="BY23" s="684"/>
      <c r="BZ23" s="684"/>
      <c r="CA23" s="684"/>
      <c r="CB23" s="693"/>
      <c r="CD23" s="665" t="s">
        <v>218</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2">
      <c r="B24" s="680" t="s">
        <v>287</v>
      </c>
      <c r="C24" s="681"/>
      <c r="D24" s="681"/>
      <c r="E24" s="681"/>
      <c r="F24" s="681"/>
      <c r="G24" s="681"/>
      <c r="H24" s="681"/>
      <c r="I24" s="681"/>
      <c r="J24" s="681"/>
      <c r="K24" s="681"/>
      <c r="L24" s="681"/>
      <c r="M24" s="681"/>
      <c r="N24" s="681"/>
      <c r="O24" s="681"/>
      <c r="P24" s="681"/>
      <c r="Q24" s="682"/>
      <c r="R24" s="683">
        <v>189016</v>
      </c>
      <c r="S24" s="684"/>
      <c r="T24" s="684"/>
      <c r="U24" s="684"/>
      <c r="V24" s="684"/>
      <c r="W24" s="684"/>
      <c r="X24" s="684"/>
      <c r="Y24" s="685"/>
      <c r="Z24" s="686">
        <v>1.9</v>
      </c>
      <c r="AA24" s="686"/>
      <c r="AB24" s="686"/>
      <c r="AC24" s="686"/>
      <c r="AD24" s="687" t="s">
        <v>235</v>
      </c>
      <c r="AE24" s="687"/>
      <c r="AF24" s="687"/>
      <c r="AG24" s="687"/>
      <c r="AH24" s="687"/>
      <c r="AI24" s="687"/>
      <c r="AJ24" s="687"/>
      <c r="AK24" s="687"/>
      <c r="AL24" s="688" t="s">
        <v>127</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235</v>
      </c>
      <c r="BH24" s="684"/>
      <c r="BI24" s="684"/>
      <c r="BJ24" s="684"/>
      <c r="BK24" s="684"/>
      <c r="BL24" s="684"/>
      <c r="BM24" s="684"/>
      <c r="BN24" s="685"/>
      <c r="BO24" s="686" t="s">
        <v>235</v>
      </c>
      <c r="BP24" s="686"/>
      <c r="BQ24" s="686"/>
      <c r="BR24" s="686"/>
      <c r="BS24" s="692" t="s">
        <v>170</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2672788</v>
      </c>
      <c r="CS24" s="673"/>
      <c r="CT24" s="673"/>
      <c r="CU24" s="673"/>
      <c r="CV24" s="673"/>
      <c r="CW24" s="673"/>
      <c r="CX24" s="673"/>
      <c r="CY24" s="674"/>
      <c r="CZ24" s="677">
        <v>28.4</v>
      </c>
      <c r="DA24" s="678"/>
      <c r="DB24" s="678"/>
      <c r="DC24" s="697"/>
      <c r="DD24" s="719">
        <v>1847621</v>
      </c>
      <c r="DE24" s="673"/>
      <c r="DF24" s="673"/>
      <c r="DG24" s="673"/>
      <c r="DH24" s="673"/>
      <c r="DI24" s="673"/>
      <c r="DJ24" s="673"/>
      <c r="DK24" s="674"/>
      <c r="DL24" s="719">
        <v>1826853</v>
      </c>
      <c r="DM24" s="673"/>
      <c r="DN24" s="673"/>
      <c r="DO24" s="673"/>
      <c r="DP24" s="673"/>
      <c r="DQ24" s="673"/>
      <c r="DR24" s="673"/>
      <c r="DS24" s="673"/>
      <c r="DT24" s="673"/>
      <c r="DU24" s="673"/>
      <c r="DV24" s="674"/>
      <c r="DW24" s="677">
        <v>44.5</v>
      </c>
      <c r="DX24" s="678"/>
      <c r="DY24" s="678"/>
      <c r="DZ24" s="678"/>
      <c r="EA24" s="678"/>
      <c r="EB24" s="678"/>
      <c r="EC24" s="679"/>
    </row>
    <row r="25" spans="2:133" ht="11.25" customHeight="1" x14ac:dyDescent="0.2">
      <c r="B25" s="680" t="s">
        <v>290</v>
      </c>
      <c r="C25" s="681"/>
      <c r="D25" s="681"/>
      <c r="E25" s="681"/>
      <c r="F25" s="681"/>
      <c r="G25" s="681"/>
      <c r="H25" s="681"/>
      <c r="I25" s="681"/>
      <c r="J25" s="681"/>
      <c r="K25" s="681"/>
      <c r="L25" s="681"/>
      <c r="M25" s="681"/>
      <c r="N25" s="681"/>
      <c r="O25" s="681"/>
      <c r="P25" s="681"/>
      <c r="Q25" s="682"/>
      <c r="R25" s="683" t="s">
        <v>127</v>
      </c>
      <c r="S25" s="684"/>
      <c r="T25" s="684"/>
      <c r="U25" s="684"/>
      <c r="V25" s="684"/>
      <c r="W25" s="684"/>
      <c r="X25" s="684"/>
      <c r="Y25" s="685"/>
      <c r="Z25" s="686" t="s">
        <v>257</v>
      </c>
      <c r="AA25" s="686"/>
      <c r="AB25" s="686"/>
      <c r="AC25" s="686"/>
      <c r="AD25" s="687" t="s">
        <v>170</v>
      </c>
      <c r="AE25" s="687"/>
      <c r="AF25" s="687"/>
      <c r="AG25" s="687"/>
      <c r="AH25" s="687"/>
      <c r="AI25" s="687"/>
      <c r="AJ25" s="687"/>
      <c r="AK25" s="687"/>
      <c r="AL25" s="688" t="s">
        <v>235</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235</v>
      </c>
      <c r="BH25" s="684"/>
      <c r="BI25" s="684"/>
      <c r="BJ25" s="684"/>
      <c r="BK25" s="684"/>
      <c r="BL25" s="684"/>
      <c r="BM25" s="684"/>
      <c r="BN25" s="685"/>
      <c r="BO25" s="686" t="s">
        <v>235</v>
      </c>
      <c r="BP25" s="686"/>
      <c r="BQ25" s="686"/>
      <c r="BR25" s="686"/>
      <c r="BS25" s="692" t="s">
        <v>235</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1382969</v>
      </c>
      <c r="CS25" s="720"/>
      <c r="CT25" s="720"/>
      <c r="CU25" s="720"/>
      <c r="CV25" s="720"/>
      <c r="CW25" s="720"/>
      <c r="CX25" s="720"/>
      <c r="CY25" s="721"/>
      <c r="CZ25" s="688">
        <v>14.7</v>
      </c>
      <c r="DA25" s="717"/>
      <c r="DB25" s="717"/>
      <c r="DC25" s="722"/>
      <c r="DD25" s="692">
        <v>1224632</v>
      </c>
      <c r="DE25" s="720"/>
      <c r="DF25" s="720"/>
      <c r="DG25" s="720"/>
      <c r="DH25" s="720"/>
      <c r="DI25" s="720"/>
      <c r="DJ25" s="720"/>
      <c r="DK25" s="721"/>
      <c r="DL25" s="692">
        <v>1206137</v>
      </c>
      <c r="DM25" s="720"/>
      <c r="DN25" s="720"/>
      <c r="DO25" s="720"/>
      <c r="DP25" s="720"/>
      <c r="DQ25" s="720"/>
      <c r="DR25" s="720"/>
      <c r="DS25" s="720"/>
      <c r="DT25" s="720"/>
      <c r="DU25" s="720"/>
      <c r="DV25" s="721"/>
      <c r="DW25" s="688">
        <v>29.4</v>
      </c>
      <c r="DX25" s="717"/>
      <c r="DY25" s="717"/>
      <c r="DZ25" s="717"/>
      <c r="EA25" s="717"/>
      <c r="EB25" s="717"/>
      <c r="EC25" s="718"/>
    </row>
    <row r="26" spans="2:133" ht="11.25" customHeight="1" x14ac:dyDescent="0.2">
      <c r="B26" s="680" t="s">
        <v>293</v>
      </c>
      <c r="C26" s="681"/>
      <c r="D26" s="681"/>
      <c r="E26" s="681"/>
      <c r="F26" s="681"/>
      <c r="G26" s="681"/>
      <c r="H26" s="681"/>
      <c r="I26" s="681"/>
      <c r="J26" s="681"/>
      <c r="K26" s="681"/>
      <c r="L26" s="681"/>
      <c r="M26" s="681"/>
      <c r="N26" s="681"/>
      <c r="O26" s="681"/>
      <c r="P26" s="681"/>
      <c r="Q26" s="682"/>
      <c r="R26" s="683">
        <v>4030448</v>
      </c>
      <c r="S26" s="684"/>
      <c r="T26" s="684"/>
      <c r="U26" s="684"/>
      <c r="V26" s="684"/>
      <c r="W26" s="684"/>
      <c r="X26" s="684"/>
      <c r="Y26" s="685"/>
      <c r="Z26" s="686">
        <v>39.6</v>
      </c>
      <c r="AA26" s="686"/>
      <c r="AB26" s="686"/>
      <c r="AC26" s="686"/>
      <c r="AD26" s="687">
        <v>3841432</v>
      </c>
      <c r="AE26" s="687"/>
      <c r="AF26" s="687"/>
      <c r="AG26" s="687"/>
      <c r="AH26" s="687"/>
      <c r="AI26" s="687"/>
      <c r="AJ26" s="687"/>
      <c r="AK26" s="687"/>
      <c r="AL26" s="688">
        <v>98.9</v>
      </c>
      <c r="AM26" s="689"/>
      <c r="AN26" s="689"/>
      <c r="AO26" s="690"/>
      <c r="AP26" s="702" t="s">
        <v>294</v>
      </c>
      <c r="AQ26" s="723"/>
      <c r="AR26" s="723"/>
      <c r="AS26" s="723"/>
      <c r="AT26" s="723"/>
      <c r="AU26" s="723"/>
      <c r="AV26" s="723"/>
      <c r="AW26" s="723"/>
      <c r="AX26" s="723"/>
      <c r="AY26" s="723"/>
      <c r="AZ26" s="723"/>
      <c r="BA26" s="723"/>
      <c r="BB26" s="723"/>
      <c r="BC26" s="723"/>
      <c r="BD26" s="723"/>
      <c r="BE26" s="723"/>
      <c r="BF26" s="704"/>
      <c r="BG26" s="683" t="s">
        <v>247</v>
      </c>
      <c r="BH26" s="684"/>
      <c r="BI26" s="684"/>
      <c r="BJ26" s="684"/>
      <c r="BK26" s="684"/>
      <c r="BL26" s="684"/>
      <c r="BM26" s="684"/>
      <c r="BN26" s="685"/>
      <c r="BO26" s="686" t="s">
        <v>235</v>
      </c>
      <c r="BP26" s="686"/>
      <c r="BQ26" s="686"/>
      <c r="BR26" s="686"/>
      <c r="BS26" s="692" t="s">
        <v>235</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914158</v>
      </c>
      <c r="CS26" s="684"/>
      <c r="CT26" s="684"/>
      <c r="CU26" s="684"/>
      <c r="CV26" s="684"/>
      <c r="CW26" s="684"/>
      <c r="CX26" s="684"/>
      <c r="CY26" s="685"/>
      <c r="CZ26" s="688">
        <v>9.6999999999999993</v>
      </c>
      <c r="DA26" s="717"/>
      <c r="DB26" s="717"/>
      <c r="DC26" s="722"/>
      <c r="DD26" s="692">
        <v>781188</v>
      </c>
      <c r="DE26" s="684"/>
      <c r="DF26" s="684"/>
      <c r="DG26" s="684"/>
      <c r="DH26" s="684"/>
      <c r="DI26" s="684"/>
      <c r="DJ26" s="684"/>
      <c r="DK26" s="685"/>
      <c r="DL26" s="692" t="s">
        <v>235</v>
      </c>
      <c r="DM26" s="684"/>
      <c r="DN26" s="684"/>
      <c r="DO26" s="684"/>
      <c r="DP26" s="684"/>
      <c r="DQ26" s="684"/>
      <c r="DR26" s="684"/>
      <c r="DS26" s="684"/>
      <c r="DT26" s="684"/>
      <c r="DU26" s="684"/>
      <c r="DV26" s="685"/>
      <c r="DW26" s="688" t="s">
        <v>235</v>
      </c>
      <c r="DX26" s="717"/>
      <c r="DY26" s="717"/>
      <c r="DZ26" s="717"/>
      <c r="EA26" s="717"/>
      <c r="EB26" s="717"/>
      <c r="EC26" s="718"/>
    </row>
    <row r="27" spans="2:133" ht="11.25" customHeight="1" x14ac:dyDescent="0.2">
      <c r="B27" s="680" t="s">
        <v>296</v>
      </c>
      <c r="C27" s="681"/>
      <c r="D27" s="681"/>
      <c r="E27" s="681"/>
      <c r="F27" s="681"/>
      <c r="G27" s="681"/>
      <c r="H27" s="681"/>
      <c r="I27" s="681"/>
      <c r="J27" s="681"/>
      <c r="K27" s="681"/>
      <c r="L27" s="681"/>
      <c r="M27" s="681"/>
      <c r="N27" s="681"/>
      <c r="O27" s="681"/>
      <c r="P27" s="681"/>
      <c r="Q27" s="682"/>
      <c r="R27" s="683">
        <v>791</v>
      </c>
      <c r="S27" s="684"/>
      <c r="T27" s="684"/>
      <c r="U27" s="684"/>
      <c r="V27" s="684"/>
      <c r="W27" s="684"/>
      <c r="X27" s="684"/>
      <c r="Y27" s="685"/>
      <c r="Z27" s="686">
        <v>0</v>
      </c>
      <c r="AA27" s="686"/>
      <c r="AB27" s="686"/>
      <c r="AC27" s="686"/>
      <c r="AD27" s="687">
        <v>791</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2782899</v>
      </c>
      <c r="BH27" s="684"/>
      <c r="BI27" s="684"/>
      <c r="BJ27" s="684"/>
      <c r="BK27" s="684"/>
      <c r="BL27" s="684"/>
      <c r="BM27" s="684"/>
      <c r="BN27" s="685"/>
      <c r="BO27" s="686">
        <v>100</v>
      </c>
      <c r="BP27" s="686"/>
      <c r="BQ27" s="686"/>
      <c r="BR27" s="686"/>
      <c r="BS27" s="692">
        <v>167673</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629466</v>
      </c>
      <c r="CS27" s="720"/>
      <c r="CT27" s="720"/>
      <c r="CU27" s="720"/>
      <c r="CV27" s="720"/>
      <c r="CW27" s="720"/>
      <c r="CX27" s="720"/>
      <c r="CY27" s="721"/>
      <c r="CZ27" s="688">
        <v>6.7</v>
      </c>
      <c r="DA27" s="717"/>
      <c r="DB27" s="717"/>
      <c r="DC27" s="722"/>
      <c r="DD27" s="692">
        <v>202466</v>
      </c>
      <c r="DE27" s="720"/>
      <c r="DF27" s="720"/>
      <c r="DG27" s="720"/>
      <c r="DH27" s="720"/>
      <c r="DI27" s="720"/>
      <c r="DJ27" s="720"/>
      <c r="DK27" s="721"/>
      <c r="DL27" s="692">
        <v>200193</v>
      </c>
      <c r="DM27" s="720"/>
      <c r="DN27" s="720"/>
      <c r="DO27" s="720"/>
      <c r="DP27" s="720"/>
      <c r="DQ27" s="720"/>
      <c r="DR27" s="720"/>
      <c r="DS27" s="720"/>
      <c r="DT27" s="720"/>
      <c r="DU27" s="720"/>
      <c r="DV27" s="721"/>
      <c r="DW27" s="688">
        <v>4.9000000000000004</v>
      </c>
      <c r="DX27" s="717"/>
      <c r="DY27" s="717"/>
      <c r="DZ27" s="717"/>
      <c r="EA27" s="717"/>
      <c r="EB27" s="717"/>
      <c r="EC27" s="718"/>
    </row>
    <row r="28" spans="2:133" ht="11.25" customHeight="1" x14ac:dyDescent="0.2">
      <c r="B28" s="680" t="s">
        <v>299</v>
      </c>
      <c r="C28" s="681"/>
      <c r="D28" s="681"/>
      <c r="E28" s="681"/>
      <c r="F28" s="681"/>
      <c r="G28" s="681"/>
      <c r="H28" s="681"/>
      <c r="I28" s="681"/>
      <c r="J28" s="681"/>
      <c r="K28" s="681"/>
      <c r="L28" s="681"/>
      <c r="M28" s="681"/>
      <c r="N28" s="681"/>
      <c r="O28" s="681"/>
      <c r="P28" s="681"/>
      <c r="Q28" s="682"/>
      <c r="R28" s="683">
        <v>66252</v>
      </c>
      <c r="S28" s="684"/>
      <c r="T28" s="684"/>
      <c r="U28" s="684"/>
      <c r="V28" s="684"/>
      <c r="W28" s="684"/>
      <c r="X28" s="684"/>
      <c r="Y28" s="685"/>
      <c r="Z28" s="686">
        <v>0.7</v>
      </c>
      <c r="AA28" s="686"/>
      <c r="AB28" s="686"/>
      <c r="AC28" s="686"/>
      <c r="AD28" s="687" t="s">
        <v>127</v>
      </c>
      <c r="AE28" s="687"/>
      <c r="AF28" s="687"/>
      <c r="AG28" s="687"/>
      <c r="AH28" s="687"/>
      <c r="AI28" s="687"/>
      <c r="AJ28" s="687"/>
      <c r="AK28" s="687"/>
      <c r="AL28" s="688" t="s">
        <v>235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660353</v>
      </c>
      <c r="CS28" s="684"/>
      <c r="CT28" s="684"/>
      <c r="CU28" s="684"/>
      <c r="CV28" s="684"/>
      <c r="CW28" s="684"/>
      <c r="CX28" s="684"/>
      <c r="CY28" s="685"/>
      <c r="CZ28" s="688">
        <v>7</v>
      </c>
      <c r="DA28" s="717"/>
      <c r="DB28" s="717"/>
      <c r="DC28" s="722"/>
      <c r="DD28" s="692">
        <v>420523</v>
      </c>
      <c r="DE28" s="684"/>
      <c r="DF28" s="684"/>
      <c r="DG28" s="684"/>
      <c r="DH28" s="684"/>
      <c r="DI28" s="684"/>
      <c r="DJ28" s="684"/>
      <c r="DK28" s="685"/>
      <c r="DL28" s="692">
        <v>420523</v>
      </c>
      <c r="DM28" s="684"/>
      <c r="DN28" s="684"/>
      <c r="DO28" s="684"/>
      <c r="DP28" s="684"/>
      <c r="DQ28" s="684"/>
      <c r="DR28" s="684"/>
      <c r="DS28" s="684"/>
      <c r="DT28" s="684"/>
      <c r="DU28" s="684"/>
      <c r="DV28" s="685"/>
      <c r="DW28" s="688">
        <v>10.199999999999999</v>
      </c>
      <c r="DX28" s="717"/>
      <c r="DY28" s="717"/>
      <c r="DZ28" s="717"/>
      <c r="EA28" s="717"/>
      <c r="EB28" s="717"/>
      <c r="EC28" s="718"/>
    </row>
    <row r="29" spans="2:133" ht="11.25" customHeight="1" x14ac:dyDescent="0.2">
      <c r="B29" s="680" t="s">
        <v>301</v>
      </c>
      <c r="C29" s="681"/>
      <c r="D29" s="681"/>
      <c r="E29" s="681"/>
      <c r="F29" s="681"/>
      <c r="G29" s="681"/>
      <c r="H29" s="681"/>
      <c r="I29" s="681"/>
      <c r="J29" s="681"/>
      <c r="K29" s="681"/>
      <c r="L29" s="681"/>
      <c r="M29" s="681"/>
      <c r="N29" s="681"/>
      <c r="O29" s="681"/>
      <c r="P29" s="681"/>
      <c r="Q29" s="682"/>
      <c r="R29" s="683">
        <v>214460</v>
      </c>
      <c r="S29" s="684"/>
      <c r="T29" s="684"/>
      <c r="U29" s="684"/>
      <c r="V29" s="684"/>
      <c r="W29" s="684"/>
      <c r="X29" s="684"/>
      <c r="Y29" s="685"/>
      <c r="Z29" s="686">
        <v>2.1</v>
      </c>
      <c r="AA29" s="686"/>
      <c r="AB29" s="686"/>
      <c r="AC29" s="686"/>
      <c r="AD29" s="687">
        <v>39858</v>
      </c>
      <c r="AE29" s="687"/>
      <c r="AF29" s="687"/>
      <c r="AG29" s="687"/>
      <c r="AH29" s="687"/>
      <c r="AI29" s="687"/>
      <c r="AJ29" s="687"/>
      <c r="AK29" s="687"/>
      <c r="AL29" s="688">
        <v>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302</v>
      </c>
      <c r="CE29" s="730"/>
      <c r="CF29" s="698" t="s">
        <v>303</v>
      </c>
      <c r="CG29" s="699"/>
      <c r="CH29" s="699"/>
      <c r="CI29" s="699"/>
      <c r="CJ29" s="699"/>
      <c r="CK29" s="699"/>
      <c r="CL29" s="699"/>
      <c r="CM29" s="699"/>
      <c r="CN29" s="699"/>
      <c r="CO29" s="699"/>
      <c r="CP29" s="699"/>
      <c r="CQ29" s="700"/>
      <c r="CR29" s="683">
        <v>660331</v>
      </c>
      <c r="CS29" s="720"/>
      <c r="CT29" s="720"/>
      <c r="CU29" s="720"/>
      <c r="CV29" s="720"/>
      <c r="CW29" s="720"/>
      <c r="CX29" s="720"/>
      <c r="CY29" s="721"/>
      <c r="CZ29" s="688">
        <v>7</v>
      </c>
      <c r="DA29" s="717"/>
      <c r="DB29" s="717"/>
      <c r="DC29" s="722"/>
      <c r="DD29" s="692">
        <v>420501</v>
      </c>
      <c r="DE29" s="720"/>
      <c r="DF29" s="720"/>
      <c r="DG29" s="720"/>
      <c r="DH29" s="720"/>
      <c r="DI29" s="720"/>
      <c r="DJ29" s="720"/>
      <c r="DK29" s="721"/>
      <c r="DL29" s="692">
        <v>420501</v>
      </c>
      <c r="DM29" s="720"/>
      <c r="DN29" s="720"/>
      <c r="DO29" s="720"/>
      <c r="DP29" s="720"/>
      <c r="DQ29" s="720"/>
      <c r="DR29" s="720"/>
      <c r="DS29" s="720"/>
      <c r="DT29" s="720"/>
      <c r="DU29" s="720"/>
      <c r="DV29" s="721"/>
      <c r="DW29" s="688">
        <v>10.199999999999999</v>
      </c>
      <c r="DX29" s="717"/>
      <c r="DY29" s="717"/>
      <c r="DZ29" s="717"/>
      <c r="EA29" s="717"/>
      <c r="EB29" s="717"/>
      <c r="EC29" s="718"/>
    </row>
    <row r="30" spans="2:133" ht="11.25" customHeight="1" x14ac:dyDescent="0.2">
      <c r="B30" s="680" t="s">
        <v>304</v>
      </c>
      <c r="C30" s="681"/>
      <c r="D30" s="681"/>
      <c r="E30" s="681"/>
      <c r="F30" s="681"/>
      <c r="G30" s="681"/>
      <c r="H30" s="681"/>
      <c r="I30" s="681"/>
      <c r="J30" s="681"/>
      <c r="K30" s="681"/>
      <c r="L30" s="681"/>
      <c r="M30" s="681"/>
      <c r="N30" s="681"/>
      <c r="O30" s="681"/>
      <c r="P30" s="681"/>
      <c r="Q30" s="682"/>
      <c r="R30" s="683">
        <v>6357</v>
      </c>
      <c r="S30" s="684"/>
      <c r="T30" s="684"/>
      <c r="U30" s="684"/>
      <c r="V30" s="684"/>
      <c r="W30" s="684"/>
      <c r="X30" s="684"/>
      <c r="Y30" s="685"/>
      <c r="Z30" s="686">
        <v>0.1</v>
      </c>
      <c r="AA30" s="686"/>
      <c r="AB30" s="686"/>
      <c r="AC30" s="686"/>
      <c r="AD30" s="687" t="s">
        <v>235</v>
      </c>
      <c r="AE30" s="687"/>
      <c r="AF30" s="687"/>
      <c r="AG30" s="687"/>
      <c r="AH30" s="687"/>
      <c r="AI30" s="687"/>
      <c r="AJ30" s="687"/>
      <c r="AK30" s="687"/>
      <c r="AL30" s="688" t="s">
        <v>235</v>
      </c>
      <c r="AM30" s="689"/>
      <c r="AN30" s="689"/>
      <c r="AO30" s="690"/>
      <c r="AP30" s="662" t="s">
        <v>218</v>
      </c>
      <c r="AQ30" s="663"/>
      <c r="AR30" s="663"/>
      <c r="AS30" s="663"/>
      <c r="AT30" s="663"/>
      <c r="AU30" s="663"/>
      <c r="AV30" s="663"/>
      <c r="AW30" s="663"/>
      <c r="AX30" s="663"/>
      <c r="AY30" s="663"/>
      <c r="AZ30" s="663"/>
      <c r="BA30" s="663"/>
      <c r="BB30" s="663"/>
      <c r="BC30" s="663"/>
      <c r="BD30" s="663"/>
      <c r="BE30" s="663"/>
      <c r="BF30" s="664"/>
      <c r="BG30" s="662" t="s">
        <v>305</v>
      </c>
      <c r="BH30" s="727"/>
      <c r="BI30" s="727"/>
      <c r="BJ30" s="727"/>
      <c r="BK30" s="727"/>
      <c r="BL30" s="727"/>
      <c r="BM30" s="727"/>
      <c r="BN30" s="727"/>
      <c r="BO30" s="727"/>
      <c r="BP30" s="727"/>
      <c r="BQ30" s="728"/>
      <c r="BR30" s="662" t="s">
        <v>306</v>
      </c>
      <c r="BS30" s="727"/>
      <c r="BT30" s="727"/>
      <c r="BU30" s="727"/>
      <c r="BV30" s="727"/>
      <c r="BW30" s="727"/>
      <c r="BX30" s="727"/>
      <c r="BY30" s="727"/>
      <c r="BZ30" s="727"/>
      <c r="CA30" s="727"/>
      <c r="CB30" s="728"/>
      <c r="CD30" s="731"/>
      <c r="CE30" s="732"/>
      <c r="CF30" s="698" t="s">
        <v>307</v>
      </c>
      <c r="CG30" s="699"/>
      <c r="CH30" s="699"/>
      <c r="CI30" s="699"/>
      <c r="CJ30" s="699"/>
      <c r="CK30" s="699"/>
      <c r="CL30" s="699"/>
      <c r="CM30" s="699"/>
      <c r="CN30" s="699"/>
      <c r="CO30" s="699"/>
      <c r="CP30" s="699"/>
      <c r="CQ30" s="700"/>
      <c r="CR30" s="683">
        <v>628492</v>
      </c>
      <c r="CS30" s="684"/>
      <c r="CT30" s="684"/>
      <c r="CU30" s="684"/>
      <c r="CV30" s="684"/>
      <c r="CW30" s="684"/>
      <c r="CX30" s="684"/>
      <c r="CY30" s="685"/>
      <c r="CZ30" s="688">
        <v>6.7</v>
      </c>
      <c r="DA30" s="717"/>
      <c r="DB30" s="717"/>
      <c r="DC30" s="722"/>
      <c r="DD30" s="692">
        <v>389189</v>
      </c>
      <c r="DE30" s="684"/>
      <c r="DF30" s="684"/>
      <c r="DG30" s="684"/>
      <c r="DH30" s="684"/>
      <c r="DI30" s="684"/>
      <c r="DJ30" s="684"/>
      <c r="DK30" s="685"/>
      <c r="DL30" s="692">
        <v>389189</v>
      </c>
      <c r="DM30" s="684"/>
      <c r="DN30" s="684"/>
      <c r="DO30" s="684"/>
      <c r="DP30" s="684"/>
      <c r="DQ30" s="684"/>
      <c r="DR30" s="684"/>
      <c r="DS30" s="684"/>
      <c r="DT30" s="684"/>
      <c r="DU30" s="684"/>
      <c r="DV30" s="685"/>
      <c r="DW30" s="688">
        <v>9.5</v>
      </c>
      <c r="DX30" s="717"/>
      <c r="DY30" s="717"/>
      <c r="DZ30" s="717"/>
      <c r="EA30" s="717"/>
      <c r="EB30" s="717"/>
      <c r="EC30" s="718"/>
    </row>
    <row r="31" spans="2:133" ht="11.25" customHeight="1" x14ac:dyDescent="0.2">
      <c r="B31" s="680" t="s">
        <v>308</v>
      </c>
      <c r="C31" s="681"/>
      <c r="D31" s="681"/>
      <c r="E31" s="681"/>
      <c r="F31" s="681"/>
      <c r="G31" s="681"/>
      <c r="H31" s="681"/>
      <c r="I31" s="681"/>
      <c r="J31" s="681"/>
      <c r="K31" s="681"/>
      <c r="L31" s="681"/>
      <c r="M31" s="681"/>
      <c r="N31" s="681"/>
      <c r="O31" s="681"/>
      <c r="P31" s="681"/>
      <c r="Q31" s="682"/>
      <c r="R31" s="683">
        <v>2317844</v>
      </c>
      <c r="S31" s="684"/>
      <c r="T31" s="684"/>
      <c r="U31" s="684"/>
      <c r="V31" s="684"/>
      <c r="W31" s="684"/>
      <c r="X31" s="684"/>
      <c r="Y31" s="685"/>
      <c r="Z31" s="686">
        <v>22.7</v>
      </c>
      <c r="AA31" s="686"/>
      <c r="AB31" s="686"/>
      <c r="AC31" s="686"/>
      <c r="AD31" s="687" t="s">
        <v>235</v>
      </c>
      <c r="AE31" s="687"/>
      <c r="AF31" s="687"/>
      <c r="AG31" s="687"/>
      <c r="AH31" s="687"/>
      <c r="AI31" s="687"/>
      <c r="AJ31" s="687"/>
      <c r="AK31" s="687"/>
      <c r="AL31" s="688" t="s">
        <v>235</v>
      </c>
      <c r="AM31" s="689"/>
      <c r="AN31" s="689"/>
      <c r="AO31" s="690"/>
      <c r="AP31" s="740" t="s">
        <v>309</v>
      </c>
      <c r="AQ31" s="741"/>
      <c r="AR31" s="741"/>
      <c r="AS31" s="741"/>
      <c r="AT31" s="746" t="s">
        <v>310</v>
      </c>
      <c r="AU31" s="231"/>
      <c r="AV31" s="231"/>
      <c r="AW31" s="231"/>
      <c r="AX31" s="669" t="s">
        <v>183</v>
      </c>
      <c r="AY31" s="670"/>
      <c r="AZ31" s="670"/>
      <c r="BA31" s="670"/>
      <c r="BB31" s="670"/>
      <c r="BC31" s="670"/>
      <c r="BD31" s="670"/>
      <c r="BE31" s="670"/>
      <c r="BF31" s="671"/>
      <c r="BG31" s="739">
        <v>99.6</v>
      </c>
      <c r="BH31" s="735"/>
      <c r="BI31" s="735"/>
      <c r="BJ31" s="735"/>
      <c r="BK31" s="735"/>
      <c r="BL31" s="735"/>
      <c r="BM31" s="678">
        <v>97.3</v>
      </c>
      <c r="BN31" s="735"/>
      <c r="BO31" s="735"/>
      <c r="BP31" s="735"/>
      <c r="BQ31" s="736"/>
      <c r="BR31" s="739">
        <v>99.6</v>
      </c>
      <c r="BS31" s="735"/>
      <c r="BT31" s="735"/>
      <c r="BU31" s="735"/>
      <c r="BV31" s="735"/>
      <c r="BW31" s="735"/>
      <c r="BX31" s="678">
        <v>97.4</v>
      </c>
      <c r="BY31" s="735"/>
      <c r="BZ31" s="735"/>
      <c r="CA31" s="735"/>
      <c r="CB31" s="736"/>
      <c r="CD31" s="731"/>
      <c r="CE31" s="732"/>
      <c r="CF31" s="698" t="s">
        <v>311</v>
      </c>
      <c r="CG31" s="699"/>
      <c r="CH31" s="699"/>
      <c r="CI31" s="699"/>
      <c r="CJ31" s="699"/>
      <c r="CK31" s="699"/>
      <c r="CL31" s="699"/>
      <c r="CM31" s="699"/>
      <c r="CN31" s="699"/>
      <c r="CO31" s="699"/>
      <c r="CP31" s="699"/>
      <c r="CQ31" s="700"/>
      <c r="CR31" s="683">
        <v>31839</v>
      </c>
      <c r="CS31" s="720"/>
      <c r="CT31" s="720"/>
      <c r="CU31" s="720"/>
      <c r="CV31" s="720"/>
      <c r="CW31" s="720"/>
      <c r="CX31" s="720"/>
      <c r="CY31" s="721"/>
      <c r="CZ31" s="688">
        <v>0.3</v>
      </c>
      <c r="DA31" s="717"/>
      <c r="DB31" s="717"/>
      <c r="DC31" s="722"/>
      <c r="DD31" s="692">
        <v>31312</v>
      </c>
      <c r="DE31" s="720"/>
      <c r="DF31" s="720"/>
      <c r="DG31" s="720"/>
      <c r="DH31" s="720"/>
      <c r="DI31" s="720"/>
      <c r="DJ31" s="720"/>
      <c r="DK31" s="721"/>
      <c r="DL31" s="692">
        <v>31312</v>
      </c>
      <c r="DM31" s="720"/>
      <c r="DN31" s="720"/>
      <c r="DO31" s="720"/>
      <c r="DP31" s="720"/>
      <c r="DQ31" s="720"/>
      <c r="DR31" s="720"/>
      <c r="DS31" s="720"/>
      <c r="DT31" s="720"/>
      <c r="DU31" s="720"/>
      <c r="DV31" s="721"/>
      <c r="DW31" s="688">
        <v>0.8</v>
      </c>
      <c r="DX31" s="717"/>
      <c r="DY31" s="717"/>
      <c r="DZ31" s="717"/>
      <c r="EA31" s="717"/>
      <c r="EB31" s="717"/>
      <c r="EC31" s="718"/>
    </row>
    <row r="32" spans="2:133" ht="11.25" customHeight="1" x14ac:dyDescent="0.2">
      <c r="B32" s="750" t="s">
        <v>312</v>
      </c>
      <c r="C32" s="751"/>
      <c r="D32" s="751"/>
      <c r="E32" s="751"/>
      <c r="F32" s="751"/>
      <c r="G32" s="751"/>
      <c r="H32" s="751"/>
      <c r="I32" s="751"/>
      <c r="J32" s="751"/>
      <c r="K32" s="751"/>
      <c r="L32" s="751"/>
      <c r="M32" s="751"/>
      <c r="N32" s="751"/>
      <c r="O32" s="751"/>
      <c r="P32" s="751"/>
      <c r="Q32" s="752"/>
      <c r="R32" s="683" t="s">
        <v>127</v>
      </c>
      <c r="S32" s="684"/>
      <c r="T32" s="684"/>
      <c r="U32" s="684"/>
      <c r="V32" s="684"/>
      <c r="W32" s="684"/>
      <c r="X32" s="684"/>
      <c r="Y32" s="685"/>
      <c r="Z32" s="686" t="s">
        <v>235</v>
      </c>
      <c r="AA32" s="686"/>
      <c r="AB32" s="686"/>
      <c r="AC32" s="686"/>
      <c r="AD32" s="687" t="s">
        <v>127</v>
      </c>
      <c r="AE32" s="687"/>
      <c r="AF32" s="687"/>
      <c r="AG32" s="687"/>
      <c r="AH32" s="687"/>
      <c r="AI32" s="687"/>
      <c r="AJ32" s="687"/>
      <c r="AK32" s="687"/>
      <c r="AL32" s="688" t="s">
        <v>235</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49">
        <v>99.7</v>
      </c>
      <c r="BH32" s="720"/>
      <c r="BI32" s="720"/>
      <c r="BJ32" s="720"/>
      <c r="BK32" s="720"/>
      <c r="BL32" s="720"/>
      <c r="BM32" s="689">
        <v>98.7</v>
      </c>
      <c r="BN32" s="737"/>
      <c r="BO32" s="737"/>
      <c r="BP32" s="737"/>
      <c r="BQ32" s="738"/>
      <c r="BR32" s="749">
        <v>99.6</v>
      </c>
      <c r="BS32" s="720"/>
      <c r="BT32" s="720"/>
      <c r="BU32" s="720"/>
      <c r="BV32" s="720"/>
      <c r="BW32" s="720"/>
      <c r="BX32" s="689">
        <v>98.3</v>
      </c>
      <c r="BY32" s="737"/>
      <c r="BZ32" s="737"/>
      <c r="CA32" s="737"/>
      <c r="CB32" s="738"/>
      <c r="CD32" s="733"/>
      <c r="CE32" s="734"/>
      <c r="CF32" s="698" t="s">
        <v>315</v>
      </c>
      <c r="CG32" s="699"/>
      <c r="CH32" s="699"/>
      <c r="CI32" s="699"/>
      <c r="CJ32" s="699"/>
      <c r="CK32" s="699"/>
      <c r="CL32" s="699"/>
      <c r="CM32" s="699"/>
      <c r="CN32" s="699"/>
      <c r="CO32" s="699"/>
      <c r="CP32" s="699"/>
      <c r="CQ32" s="700"/>
      <c r="CR32" s="683">
        <v>22</v>
      </c>
      <c r="CS32" s="684"/>
      <c r="CT32" s="684"/>
      <c r="CU32" s="684"/>
      <c r="CV32" s="684"/>
      <c r="CW32" s="684"/>
      <c r="CX32" s="684"/>
      <c r="CY32" s="685"/>
      <c r="CZ32" s="688">
        <v>0</v>
      </c>
      <c r="DA32" s="717"/>
      <c r="DB32" s="717"/>
      <c r="DC32" s="722"/>
      <c r="DD32" s="692">
        <v>22</v>
      </c>
      <c r="DE32" s="684"/>
      <c r="DF32" s="684"/>
      <c r="DG32" s="684"/>
      <c r="DH32" s="684"/>
      <c r="DI32" s="684"/>
      <c r="DJ32" s="684"/>
      <c r="DK32" s="685"/>
      <c r="DL32" s="692">
        <v>22</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2">
      <c r="B33" s="680" t="s">
        <v>316</v>
      </c>
      <c r="C33" s="681"/>
      <c r="D33" s="681"/>
      <c r="E33" s="681"/>
      <c r="F33" s="681"/>
      <c r="G33" s="681"/>
      <c r="H33" s="681"/>
      <c r="I33" s="681"/>
      <c r="J33" s="681"/>
      <c r="K33" s="681"/>
      <c r="L33" s="681"/>
      <c r="M33" s="681"/>
      <c r="N33" s="681"/>
      <c r="O33" s="681"/>
      <c r="P33" s="681"/>
      <c r="Q33" s="682"/>
      <c r="R33" s="683">
        <v>1543835</v>
      </c>
      <c r="S33" s="684"/>
      <c r="T33" s="684"/>
      <c r="U33" s="684"/>
      <c r="V33" s="684"/>
      <c r="W33" s="684"/>
      <c r="X33" s="684"/>
      <c r="Y33" s="685"/>
      <c r="Z33" s="686">
        <v>15.2</v>
      </c>
      <c r="AA33" s="686"/>
      <c r="AB33" s="686"/>
      <c r="AC33" s="686"/>
      <c r="AD33" s="687" t="s">
        <v>127</v>
      </c>
      <c r="AE33" s="687"/>
      <c r="AF33" s="687"/>
      <c r="AG33" s="687"/>
      <c r="AH33" s="687"/>
      <c r="AI33" s="687"/>
      <c r="AJ33" s="687"/>
      <c r="AK33" s="687"/>
      <c r="AL33" s="688" t="s">
        <v>235</v>
      </c>
      <c r="AM33" s="689"/>
      <c r="AN33" s="689"/>
      <c r="AO33" s="690"/>
      <c r="AP33" s="744"/>
      <c r="AQ33" s="745"/>
      <c r="AR33" s="745"/>
      <c r="AS33" s="745"/>
      <c r="AT33" s="748"/>
      <c r="AU33" s="232"/>
      <c r="AV33" s="232"/>
      <c r="AW33" s="232"/>
      <c r="AX33" s="724" t="s">
        <v>317</v>
      </c>
      <c r="AY33" s="725"/>
      <c r="AZ33" s="725"/>
      <c r="BA33" s="725"/>
      <c r="BB33" s="725"/>
      <c r="BC33" s="725"/>
      <c r="BD33" s="725"/>
      <c r="BE33" s="725"/>
      <c r="BF33" s="726"/>
      <c r="BG33" s="753">
        <v>99.5</v>
      </c>
      <c r="BH33" s="754"/>
      <c r="BI33" s="754"/>
      <c r="BJ33" s="754"/>
      <c r="BK33" s="754"/>
      <c r="BL33" s="754"/>
      <c r="BM33" s="755">
        <v>96.8</v>
      </c>
      <c r="BN33" s="754"/>
      <c r="BO33" s="754"/>
      <c r="BP33" s="754"/>
      <c r="BQ33" s="756"/>
      <c r="BR33" s="753">
        <v>99.6</v>
      </c>
      <c r="BS33" s="754"/>
      <c r="BT33" s="754"/>
      <c r="BU33" s="754"/>
      <c r="BV33" s="754"/>
      <c r="BW33" s="754"/>
      <c r="BX33" s="755">
        <v>97.1</v>
      </c>
      <c r="BY33" s="754"/>
      <c r="BZ33" s="754"/>
      <c r="CA33" s="754"/>
      <c r="CB33" s="756"/>
      <c r="CD33" s="698" t="s">
        <v>318</v>
      </c>
      <c r="CE33" s="699"/>
      <c r="CF33" s="699"/>
      <c r="CG33" s="699"/>
      <c r="CH33" s="699"/>
      <c r="CI33" s="699"/>
      <c r="CJ33" s="699"/>
      <c r="CK33" s="699"/>
      <c r="CL33" s="699"/>
      <c r="CM33" s="699"/>
      <c r="CN33" s="699"/>
      <c r="CO33" s="699"/>
      <c r="CP33" s="699"/>
      <c r="CQ33" s="700"/>
      <c r="CR33" s="683">
        <v>4263958</v>
      </c>
      <c r="CS33" s="720"/>
      <c r="CT33" s="720"/>
      <c r="CU33" s="720"/>
      <c r="CV33" s="720"/>
      <c r="CW33" s="720"/>
      <c r="CX33" s="720"/>
      <c r="CY33" s="721"/>
      <c r="CZ33" s="688">
        <v>45.3</v>
      </c>
      <c r="DA33" s="717"/>
      <c r="DB33" s="717"/>
      <c r="DC33" s="722"/>
      <c r="DD33" s="692">
        <v>3566871</v>
      </c>
      <c r="DE33" s="720"/>
      <c r="DF33" s="720"/>
      <c r="DG33" s="720"/>
      <c r="DH33" s="720"/>
      <c r="DI33" s="720"/>
      <c r="DJ33" s="720"/>
      <c r="DK33" s="721"/>
      <c r="DL33" s="692">
        <v>1980145</v>
      </c>
      <c r="DM33" s="720"/>
      <c r="DN33" s="720"/>
      <c r="DO33" s="720"/>
      <c r="DP33" s="720"/>
      <c r="DQ33" s="720"/>
      <c r="DR33" s="720"/>
      <c r="DS33" s="720"/>
      <c r="DT33" s="720"/>
      <c r="DU33" s="720"/>
      <c r="DV33" s="721"/>
      <c r="DW33" s="688">
        <v>48.2</v>
      </c>
      <c r="DX33" s="717"/>
      <c r="DY33" s="717"/>
      <c r="DZ33" s="717"/>
      <c r="EA33" s="717"/>
      <c r="EB33" s="717"/>
      <c r="EC33" s="718"/>
    </row>
    <row r="34" spans="2:133" ht="11.25" customHeight="1" x14ac:dyDescent="0.2">
      <c r="B34" s="680" t="s">
        <v>319</v>
      </c>
      <c r="C34" s="681"/>
      <c r="D34" s="681"/>
      <c r="E34" s="681"/>
      <c r="F34" s="681"/>
      <c r="G34" s="681"/>
      <c r="H34" s="681"/>
      <c r="I34" s="681"/>
      <c r="J34" s="681"/>
      <c r="K34" s="681"/>
      <c r="L34" s="681"/>
      <c r="M34" s="681"/>
      <c r="N34" s="681"/>
      <c r="O34" s="681"/>
      <c r="P34" s="681"/>
      <c r="Q34" s="682"/>
      <c r="R34" s="683">
        <v>14463</v>
      </c>
      <c r="S34" s="684"/>
      <c r="T34" s="684"/>
      <c r="U34" s="684"/>
      <c r="V34" s="684"/>
      <c r="W34" s="684"/>
      <c r="X34" s="684"/>
      <c r="Y34" s="685"/>
      <c r="Z34" s="686">
        <v>0.1</v>
      </c>
      <c r="AA34" s="686"/>
      <c r="AB34" s="686"/>
      <c r="AC34" s="686"/>
      <c r="AD34" s="687">
        <v>2098</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1482592</v>
      </c>
      <c r="CS34" s="684"/>
      <c r="CT34" s="684"/>
      <c r="CU34" s="684"/>
      <c r="CV34" s="684"/>
      <c r="CW34" s="684"/>
      <c r="CX34" s="684"/>
      <c r="CY34" s="685"/>
      <c r="CZ34" s="688">
        <v>15.7</v>
      </c>
      <c r="DA34" s="717"/>
      <c r="DB34" s="717"/>
      <c r="DC34" s="722"/>
      <c r="DD34" s="692">
        <v>1047731</v>
      </c>
      <c r="DE34" s="684"/>
      <c r="DF34" s="684"/>
      <c r="DG34" s="684"/>
      <c r="DH34" s="684"/>
      <c r="DI34" s="684"/>
      <c r="DJ34" s="684"/>
      <c r="DK34" s="685"/>
      <c r="DL34" s="692">
        <v>671855</v>
      </c>
      <c r="DM34" s="684"/>
      <c r="DN34" s="684"/>
      <c r="DO34" s="684"/>
      <c r="DP34" s="684"/>
      <c r="DQ34" s="684"/>
      <c r="DR34" s="684"/>
      <c r="DS34" s="684"/>
      <c r="DT34" s="684"/>
      <c r="DU34" s="684"/>
      <c r="DV34" s="685"/>
      <c r="DW34" s="688">
        <v>16.399999999999999</v>
      </c>
      <c r="DX34" s="717"/>
      <c r="DY34" s="717"/>
      <c r="DZ34" s="717"/>
      <c r="EA34" s="717"/>
      <c r="EB34" s="717"/>
      <c r="EC34" s="718"/>
    </row>
    <row r="35" spans="2:133" ht="11.25" customHeight="1" x14ac:dyDescent="0.2">
      <c r="B35" s="680" t="s">
        <v>321</v>
      </c>
      <c r="C35" s="681"/>
      <c r="D35" s="681"/>
      <c r="E35" s="681"/>
      <c r="F35" s="681"/>
      <c r="G35" s="681"/>
      <c r="H35" s="681"/>
      <c r="I35" s="681"/>
      <c r="J35" s="681"/>
      <c r="K35" s="681"/>
      <c r="L35" s="681"/>
      <c r="M35" s="681"/>
      <c r="N35" s="681"/>
      <c r="O35" s="681"/>
      <c r="P35" s="681"/>
      <c r="Q35" s="682"/>
      <c r="R35" s="683">
        <v>125983</v>
      </c>
      <c r="S35" s="684"/>
      <c r="T35" s="684"/>
      <c r="U35" s="684"/>
      <c r="V35" s="684"/>
      <c r="W35" s="684"/>
      <c r="X35" s="684"/>
      <c r="Y35" s="685"/>
      <c r="Z35" s="686">
        <v>1.2</v>
      </c>
      <c r="AA35" s="686"/>
      <c r="AB35" s="686"/>
      <c r="AC35" s="686"/>
      <c r="AD35" s="687" t="s">
        <v>235</v>
      </c>
      <c r="AE35" s="687"/>
      <c r="AF35" s="687"/>
      <c r="AG35" s="687"/>
      <c r="AH35" s="687"/>
      <c r="AI35" s="687"/>
      <c r="AJ35" s="687"/>
      <c r="AK35" s="687"/>
      <c r="AL35" s="688" t="s">
        <v>235</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73375</v>
      </c>
      <c r="CS35" s="720"/>
      <c r="CT35" s="720"/>
      <c r="CU35" s="720"/>
      <c r="CV35" s="720"/>
      <c r="CW35" s="720"/>
      <c r="CX35" s="720"/>
      <c r="CY35" s="721"/>
      <c r="CZ35" s="688">
        <v>0.8</v>
      </c>
      <c r="DA35" s="717"/>
      <c r="DB35" s="717"/>
      <c r="DC35" s="722"/>
      <c r="DD35" s="692">
        <v>52330</v>
      </c>
      <c r="DE35" s="720"/>
      <c r="DF35" s="720"/>
      <c r="DG35" s="720"/>
      <c r="DH35" s="720"/>
      <c r="DI35" s="720"/>
      <c r="DJ35" s="720"/>
      <c r="DK35" s="721"/>
      <c r="DL35" s="692">
        <v>50337</v>
      </c>
      <c r="DM35" s="720"/>
      <c r="DN35" s="720"/>
      <c r="DO35" s="720"/>
      <c r="DP35" s="720"/>
      <c r="DQ35" s="720"/>
      <c r="DR35" s="720"/>
      <c r="DS35" s="720"/>
      <c r="DT35" s="720"/>
      <c r="DU35" s="720"/>
      <c r="DV35" s="721"/>
      <c r="DW35" s="688">
        <v>1.2</v>
      </c>
      <c r="DX35" s="717"/>
      <c r="DY35" s="717"/>
      <c r="DZ35" s="717"/>
      <c r="EA35" s="717"/>
      <c r="EB35" s="717"/>
      <c r="EC35" s="718"/>
    </row>
    <row r="36" spans="2:133" ht="11.25" customHeight="1" x14ac:dyDescent="0.2">
      <c r="B36" s="680" t="s">
        <v>325</v>
      </c>
      <c r="C36" s="681"/>
      <c r="D36" s="681"/>
      <c r="E36" s="681"/>
      <c r="F36" s="681"/>
      <c r="G36" s="681"/>
      <c r="H36" s="681"/>
      <c r="I36" s="681"/>
      <c r="J36" s="681"/>
      <c r="K36" s="681"/>
      <c r="L36" s="681"/>
      <c r="M36" s="681"/>
      <c r="N36" s="681"/>
      <c r="O36" s="681"/>
      <c r="P36" s="681"/>
      <c r="Q36" s="682"/>
      <c r="R36" s="683">
        <v>555311</v>
      </c>
      <c r="S36" s="684"/>
      <c r="T36" s="684"/>
      <c r="U36" s="684"/>
      <c r="V36" s="684"/>
      <c r="W36" s="684"/>
      <c r="X36" s="684"/>
      <c r="Y36" s="685"/>
      <c r="Z36" s="686">
        <v>5.5</v>
      </c>
      <c r="AA36" s="686"/>
      <c r="AB36" s="686"/>
      <c r="AC36" s="686"/>
      <c r="AD36" s="687" t="s">
        <v>235</v>
      </c>
      <c r="AE36" s="687"/>
      <c r="AF36" s="687"/>
      <c r="AG36" s="687"/>
      <c r="AH36" s="687"/>
      <c r="AI36" s="687"/>
      <c r="AJ36" s="687"/>
      <c r="AK36" s="687"/>
      <c r="AL36" s="688" t="s">
        <v>235</v>
      </c>
      <c r="AM36" s="689"/>
      <c r="AN36" s="689"/>
      <c r="AO36" s="690"/>
      <c r="AP36" s="235"/>
      <c r="AQ36" s="757" t="s">
        <v>326</v>
      </c>
      <c r="AR36" s="758"/>
      <c r="AS36" s="758"/>
      <c r="AT36" s="758"/>
      <c r="AU36" s="758"/>
      <c r="AV36" s="758"/>
      <c r="AW36" s="758"/>
      <c r="AX36" s="758"/>
      <c r="AY36" s="759"/>
      <c r="AZ36" s="672">
        <v>1011373</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136821</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1142027</v>
      </c>
      <c r="CS36" s="684"/>
      <c r="CT36" s="684"/>
      <c r="CU36" s="684"/>
      <c r="CV36" s="684"/>
      <c r="CW36" s="684"/>
      <c r="CX36" s="684"/>
      <c r="CY36" s="685"/>
      <c r="CZ36" s="688">
        <v>12.1</v>
      </c>
      <c r="DA36" s="717"/>
      <c r="DB36" s="717"/>
      <c r="DC36" s="722"/>
      <c r="DD36" s="692">
        <v>1035462</v>
      </c>
      <c r="DE36" s="684"/>
      <c r="DF36" s="684"/>
      <c r="DG36" s="684"/>
      <c r="DH36" s="684"/>
      <c r="DI36" s="684"/>
      <c r="DJ36" s="684"/>
      <c r="DK36" s="685"/>
      <c r="DL36" s="692">
        <v>746729</v>
      </c>
      <c r="DM36" s="684"/>
      <c r="DN36" s="684"/>
      <c r="DO36" s="684"/>
      <c r="DP36" s="684"/>
      <c r="DQ36" s="684"/>
      <c r="DR36" s="684"/>
      <c r="DS36" s="684"/>
      <c r="DT36" s="684"/>
      <c r="DU36" s="684"/>
      <c r="DV36" s="685"/>
      <c r="DW36" s="688">
        <v>18.2</v>
      </c>
      <c r="DX36" s="717"/>
      <c r="DY36" s="717"/>
      <c r="DZ36" s="717"/>
      <c r="EA36" s="717"/>
      <c r="EB36" s="717"/>
      <c r="EC36" s="718"/>
    </row>
    <row r="37" spans="2:133" ht="11.25" customHeight="1" x14ac:dyDescent="0.2">
      <c r="B37" s="680" t="s">
        <v>329</v>
      </c>
      <c r="C37" s="681"/>
      <c r="D37" s="681"/>
      <c r="E37" s="681"/>
      <c r="F37" s="681"/>
      <c r="G37" s="681"/>
      <c r="H37" s="681"/>
      <c r="I37" s="681"/>
      <c r="J37" s="681"/>
      <c r="K37" s="681"/>
      <c r="L37" s="681"/>
      <c r="M37" s="681"/>
      <c r="N37" s="681"/>
      <c r="O37" s="681"/>
      <c r="P37" s="681"/>
      <c r="Q37" s="682"/>
      <c r="R37" s="683">
        <v>614171</v>
      </c>
      <c r="S37" s="684"/>
      <c r="T37" s="684"/>
      <c r="U37" s="684"/>
      <c r="V37" s="684"/>
      <c r="W37" s="684"/>
      <c r="X37" s="684"/>
      <c r="Y37" s="685"/>
      <c r="Z37" s="686">
        <v>6</v>
      </c>
      <c r="AA37" s="686"/>
      <c r="AB37" s="686"/>
      <c r="AC37" s="686"/>
      <c r="AD37" s="687" t="s">
        <v>127</v>
      </c>
      <c r="AE37" s="687"/>
      <c r="AF37" s="687"/>
      <c r="AG37" s="687"/>
      <c r="AH37" s="687"/>
      <c r="AI37" s="687"/>
      <c r="AJ37" s="687"/>
      <c r="AK37" s="687"/>
      <c r="AL37" s="688" t="s">
        <v>235</v>
      </c>
      <c r="AM37" s="689"/>
      <c r="AN37" s="689"/>
      <c r="AO37" s="690"/>
      <c r="AQ37" s="761" t="s">
        <v>330</v>
      </c>
      <c r="AR37" s="762"/>
      <c r="AS37" s="762"/>
      <c r="AT37" s="762"/>
      <c r="AU37" s="762"/>
      <c r="AV37" s="762"/>
      <c r="AW37" s="762"/>
      <c r="AX37" s="762"/>
      <c r="AY37" s="763"/>
      <c r="AZ37" s="683">
        <v>425950</v>
      </c>
      <c r="BA37" s="684"/>
      <c r="BB37" s="684"/>
      <c r="BC37" s="684"/>
      <c r="BD37" s="720"/>
      <c r="BE37" s="720"/>
      <c r="BF37" s="738"/>
      <c r="BG37" s="698" t="s">
        <v>331</v>
      </c>
      <c r="BH37" s="699"/>
      <c r="BI37" s="699"/>
      <c r="BJ37" s="699"/>
      <c r="BK37" s="699"/>
      <c r="BL37" s="699"/>
      <c r="BM37" s="699"/>
      <c r="BN37" s="699"/>
      <c r="BO37" s="699"/>
      <c r="BP37" s="699"/>
      <c r="BQ37" s="699"/>
      <c r="BR37" s="699"/>
      <c r="BS37" s="699"/>
      <c r="BT37" s="699"/>
      <c r="BU37" s="700"/>
      <c r="BV37" s="683">
        <v>132439</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586137</v>
      </c>
      <c r="CS37" s="720"/>
      <c r="CT37" s="720"/>
      <c r="CU37" s="720"/>
      <c r="CV37" s="720"/>
      <c r="CW37" s="720"/>
      <c r="CX37" s="720"/>
      <c r="CY37" s="721"/>
      <c r="CZ37" s="688">
        <v>6.2</v>
      </c>
      <c r="DA37" s="717"/>
      <c r="DB37" s="717"/>
      <c r="DC37" s="722"/>
      <c r="DD37" s="692">
        <v>586137</v>
      </c>
      <c r="DE37" s="720"/>
      <c r="DF37" s="720"/>
      <c r="DG37" s="720"/>
      <c r="DH37" s="720"/>
      <c r="DI37" s="720"/>
      <c r="DJ37" s="720"/>
      <c r="DK37" s="721"/>
      <c r="DL37" s="692">
        <v>551734</v>
      </c>
      <c r="DM37" s="720"/>
      <c r="DN37" s="720"/>
      <c r="DO37" s="720"/>
      <c r="DP37" s="720"/>
      <c r="DQ37" s="720"/>
      <c r="DR37" s="720"/>
      <c r="DS37" s="720"/>
      <c r="DT37" s="720"/>
      <c r="DU37" s="720"/>
      <c r="DV37" s="721"/>
      <c r="DW37" s="688">
        <v>13.4</v>
      </c>
      <c r="DX37" s="717"/>
      <c r="DY37" s="717"/>
      <c r="DZ37" s="717"/>
      <c r="EA37" s="717"/>
      <c r="EB37" s="717"/>
      <c r="EC37" s="718"/>
    </row>
    <row r="38" spans="2:133" ht="11.25" customHeight="1" x14ac:dyDescent="0.2">
      <c r="B38" s="680" t="s">
        <v>333</v>
      </c>
      <c r="C38" s="681"/>
      <c r="D38" s="681"/>
      <c r="E38" s="681"/>
      <c r="F38" s="681"/>
      <c r="G38" s="681"/>
      <c r="H38" s="681"/>
      <c r="I38" s="681"/>
      <c r="J38" s="681"/>
      <c r="K38" s="681"/>
      <c r="L38" s="681"/>
      <c r="M38" s="681"/>
      <c r="N38" s="681"/>
      <c r="O38" s="681"/>
      <c r="P38" s="681"/>
      <c r="Q38" s="682"/>
      <c r="R38" s="683">
        <v>240558</v>
      </c>
      <c r="S38" s="684"/>
      <c r="T38" s="684"/>
      <c r="U38" s="684"/>
      <c r="V38" s="684"/>
      <c r="W38" s="684"/>
      <c r="X38" s="684"/>
      <c r="Y38" s="685"/>
      <c r="Z38" s="686">
        <v>2.4</v>
      </c>
      <c r="AA38" s="686"/>
      <c r="AB38" s="686"/>
      <c r="AC38" s="686"/>
      <c r="AD38" s="687" t="s">
        <v>235</v>
      </c>
      <c r="AE38" s="687"/>
      <c r="AF38" s="687"/>
      <c r="AG38" s="687"/>
      <c r="AH38" s="687"/>
      <c r="AI38" s="687"/>
      <c r="AJ38" s="687"/>
      <c r="AK38" s="687"/>
      <c r="AL38" s="688" t="s">
        <v>235</v>
      </c>
      <c r="AM38" s="689"/>
      <c r="AN38" s="689"/>
      <c r="AO38" s="690"/>
      <c r="AQ38" s="761" t="s">
        <v>334</v>
      </c>
      <c r="AR38" s="762"/>
      <c r="AS38" s="762"/>
      <c r="AT38" s="762"/>
      <c r="AU38" s="762"/>
      <c r="AV38" s="762"/>
      <c r="AW38" s="762"/>
      <c r="AX38" s="762"/>
      <c r="AY38" s="763"/>
      <c r="AZ38" s="683">
        <v>138343</v>
      </c>
      <c r="BA38" s="684"/>
      <c r="BB38" s="684"/>
      <c r="BC38" s="684"/>
      <c r="BD38" s="720"/>
      <c r="BE38" s="720"/>
      <c r="BF38" s="738"/>
      <c r="BG38" s="698" t="s">
        <v>335</v>
      </c>
      <c r="BH38" s="699"/>
      <c r="BI38" s="699"/>
      <c r="BJ38" s="699"/>
      <c r="BK38" s="699"/>
      <c r="BL38" s="699"/>
      <c r="BM38" s="699"/>
      <c r="BN38" s="699"/>
      <c r="BO38" s="699"/>
      <c r="BP38" s="699"/>
      <c r="BQ38" s="699"/>
      <c r="BR38" s="699"/>
      <c r="BS38" s="699"/>
      <c r="BT38" s="699"/>
      <c r="BU38" s="700"/>
      <c r="BV38" s="683">
        <v>1300</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861752</v>
      </c>
      <c r="CS38" s="684"/>
      <c r="CT38" s="684"/>
      <c r="CU38" s="684"/>
      <c r="CV38" s="684"/>
      <c r="CW38" s="684"/>
      <c r="CX38" s="684"/>
      <c r="CY38" s="685"/>
      <c r="CZ38" s="688">
        <v>9.1999999999999993</v>
      </c>
      <c r="DA38" s="717"/>
      <c r="DB38" s="717"/>
      <c r="DC38" s="722"/>
      <c r="DD38" s="692">
        <v>797901</v>
      </c>
      <c r="DE38" s="684"/>
      <c r="DF38" s="684"/>
      <c r="DG38" s="684"/>
      <c r="DH38" s="684"/>
      <c r="DI38" s="684"/>
      <c r="DJ38" s="684"/>
      <c r="DK38" s="685"/>
      <c r="DL38" s="692">
        <v>511224</v>
      </c>
      <c r="DM38" s="684"/>
      <c r="DN38" s="684"/>
      <c r="DO38" s="684"/>
      <c r="DP38" s="684"/>
      <c r="DQ38" s="684"/>
      <c r="DR38" s="684"/>
      <c r="DS38" s="684"/>
      <c r="DT38" s="684"/>
      <c r="DU38" s="684"/>
      <c r="DV38" s="685"/>
      <c r="DW38" s="688">
        <v>12.5</v>
      </c>
      <c r="DX38" s="717"/>
      <c r="DY38" s="717"/>
      <c r="DZ38" s="717"/>
      <c r="EA38" s="717"/>
      <c r="EB38" s="717"/>
      <c r="EC38" s="718"/>
    </row>
    <row r="39" spans="2:133" ht="11.25" customHeight="1" x14ac:dyDescent="0.2">
      <c r="B39" s="680" t="s">
        <v>337</v>
      </c>
      <c r="C39" s="681"/>
      <c r="D39" s="681"/>
      <c r="E39" s="681"/>
      <c r="F39" s="681"/>
      <c r="G39" s="681"/>
      <c r="H39" s="681"/>
      <c r="I39" s="681"/>
      <c r="J39" s="681"/>
      <c r="K39" s="681"/>
      <c r="L39" s="681"/>
      <c r="M39" s="681"/>
      <c r="N39" s="681"/>
      <c r="O39" s="681"/>
      <c r="P39" s="681"/>
      <c r="Q39" s="682"/>
      <c r="R39" s="683">
        <v>458087</v>
      </c>
      <c r="S39" s="684"/>
      <c r="T39" s="684"/>
      <c r="U39" s="684"/>
      <c r="V39" s="684"/>
      <c r="W39" s="684"/>
      <c r="X39" s="684"/>
      <c r="Y39" s="685"/>
      <c r="Z39" s="686">
        <v>4.5</v>
      </c>
      <c r="AA39" s="686"/>
      <c r="AB39" s="686"/>
      <c r="AC39" s="686"/>
      <c r="AD39" s="687" t="s">
        <v>235</v>
      </c>
      <c r="AE39" s="687"/>
      <c r="AF39" s="687"/>
      <c r="AG39" s="687"/>
      <c r="AH39" s="687"/>
      <c r="AI39" s="687"/>
      <c r="AJ39" s="687"/>
      <c r="AK39" s="687"/>
      <c r="AL39" s="688" t="s">
        <v>235</v>
      </c>
      <c r="AM39" s="689"/>
      <c r="AN39" s="689"/>
      <c r="AO39" s="690"/>
      <c r="AQ39" s="761" t="s">
        <v>338</v>
      </c>
      <c r="AR39" s="762"/>
      <c r="AS39" s="762"/>
      <c r="AT39" s="762"/>
      <c r="AU39" s="762"/>
      <c r="AV39" s="762"/>
      <c r="AW39" s="762"/>
      <c r="AX39" s="762"/>
      <c r="AY39" s="763"/>
      <c r="AZ39" s="683">
        <v>25192</v>
      </c>
      <c r="BA39" s="684"/>
      <c r="BB39" s="684"/>
      <c r="BC39" s="684"/>
      <c r="BD39" s="720"/>
      <c r="BE39" s="720"/>
      <c r="BF39" s="738"/>
      <c r="BG39" s="698" t="s">
        <v>339</v>
      </c>
      <c r="BH39" s="699"/>
      <c r="BI39" s="699"/>
      <c r="BJ39" s="699"/>
      <c r="BK39" s="699"/>
      <c r="BL39" s="699"/>
      <c r="BM39" s="699"/>
      <c r="BN39" s="699"/>
      <c r="BO39" s="699"/>
      <c r="BP39" s="699"/>
      <c r="BQ39" s="699"/>
      <c r="BR39" s="699"/>
      <c r="BS39" s="699"/>
      <c r="BT39" s="699"/>
      <c r="BU39" s="700"/>
      <c r="BV39" s="683">
        <v>2054</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638712</v>
      </c>
      <c r="CS39" s="720"/>
      <c r="CT39" s="720"/>
      <c r="CU39" s="720"/>
      <c r="CV39" s="720"/>
      <c r="CW39" s="720"/>
      <c r="CX39" s="720"/>
      <c r="CY39" s="721"/>
      <c r="CZ39" s="688">
        <v>6.8</v>
      </c>
      <c r="DA39" s="717"/>
      <c r="DB39" s="717"/>
      <c r="DC39" s="722"/>
      <c r="DD39" s="692">
        <v>633447</v>
      </c>
      <c r="DE39" s="720"/>
      <c r="DF39" s="720"/>
      <c r="DG39" s="720"/>
      <c r="DH39" s="720"/>
      <c r="DI39" s="720"/>
      <c r="DJ39" s="720"/>
      <c r="DK39" s="721"/>
      <c r="DL39" s="692" t="s">
        <v>127</v>
      </c>
      <c r="DM39" s="720"/>
      <c r="DN39" s="720"/>
      <c r="DO39" s="720"/>
      <c r="DP39" s="720"/>
      <c r="DQ39" s="720"/>
      <c r="DR39" s="720"/>
      <c r="DS39" s="720"/>
      <c r="DT39" s="720"/>
      <c r="DU39" s="720"/>
      <c r="DV39" s="721"/>
      <c r="DW39" s="688" t="s">
        <v>235</v>
      </c>
      <c r="DX39" s="717"/>
      <c r="DY39" s="717"/>
      <c r="DZ39" s="717"/>
      <c r="EA39" s="717"/>
      <c r="EB39" s="717"/>
      <c r="EC39" s="718"/>
    </row>
    <row r="40" spans="2:133" ht="11.25" customHeight="1" x14ac:dyDescent="0.2">
      <c r="B40" s="680" t="s">
        <v>341</v>
      </c>
      <c r="C40" s="681"/>
      <c r="D40" s="681"/>
      <c r="E40" s="681"/>
      <c r="F40" s="681"/>
      <c r="G40" s="681"/>
      <c r="H40" s="681"/>
      <c r="I40" s="681"/>
      <c r="J40" s="681"/>
      <c r="K40" s="681"/>
      <c r="L40" s="681"/>
      <c r="M40" s="681"/>
      <c r="N40" s="681"/>
      <c r="O40" s="681"/>
      <c r="P40" s="681"/>
      <c r="Q40" s="682"/>
      <c r="R40" s="683" t="s">
        <v>235</v>
      </c>
      <c r="S40" s="684"/>
      <c r="T40" s="684"/>
      <c r="U40" s="684"/>
      <c r="V40" s="684"/>
      <c r="W40" s="684"/>
      <c r="X40" s="684"/>
      <c r="Y40" s="685"/>
      <c r="Z40" s="686" t="s">
        <v>235</v>
      </c>
      <c r="AA40" s="686"/>
      <c r="AB40" s="686"/>
      <c r="AC40" s="686"/>
      <c r="AD40" s="687" t="s">
        <v>127</v>
      </c>
      <c r="AE40" s="687"/>
      <c r="AF40" s="687"/>
      <c r="AG40" s="687"/>
      <c r="AH40" s="687"/>
      <c r="AI40" s="687"/>
      <c r="AJ40" s="687"/>
      <c r="AK40" s="687"/>
      <c r="AL40" s="688" t="s">
        <v>247</v>
      </c>
      <c r="AM40" s="689"/>
      <c r="AN40" s="689"/>
      <c r="AO40" s="690"/>
      <c r="AQ40" s="761" t="s">
        <v>342</v>
      </c>
      <c r="AR40" s="762"/>
      <c r="AS40" s="762"/>
      <c r="AT40" s="762"/>
      <c r="AU40" s="762"/>
      <c r="AV40" s="762"/>
      <c r="AW40" s="762"/>
      <c r="AX40" s="762"/>
      <c r="AY40" s="763"/>
      <c r="AZ40" s="683">
        <v>11278</v>
      </c>
      <c r="BA40" s="684"/>
      <c r="BB40" s="684"/>
      <c r="BC40" s="684"/>
      <c r="BD40" s="720"/>
      <c r="BE40" s="720"/>
      <c r="BF40" s="738"/>
      <c r="BG40" s="764" t="s">
        <v>343</v>
      </c>
      <c r="BH40" s="765"/>
      <c r="BI40" s="765"/>
      <c r="BJ40" s="765"/>
      <c r="BK40" s="765"/>
      <c r="BL40" s="236"/>
      <c r="BM40" s="699" t="s">
        <v>344</v>
      </c>
      <c r="BN40" s="699"/>
      <c r="BO40" s="699"/>
      <c r="BP40" s="699"/>
      <c r="BQ40" s="699"/>
      <c r="BR40" s="699"/>
      <c r="BS40" s="699"/>
      <c r="BT40" s="699"/>
      <c r="BU40" s="700"/>
      <c r="BV40" s="683">
        <v>108</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65500</v>
      </c>
      <c r="CS40" s="684"/>
      <c r="CT40" s="684"/>
      <c r="CU40" s="684"/>
      <c r="CV40" s="684"/>
      <c r="CW40" s="684"/>
      <c r="CX40" s="684"/>
      <c r="CY40" s="685"/>
      <c r="CZ40" s="688">
        <v>0.7</v>
      </c>
      <c r="DA40" s="717"/>
      <c r="DB40" s="717"/>
      <c r="DC40" s="722"/>
      <c r="DD40" s="692" t="s">
        <v>235</v>
      </c>
      <c r="DE40" s="684"/>
      <c r="DF40" s="684"/>
      <c r="DG40" s="684"/>
      <c r="DH40" s="684"/>
      <c r="DI40" s="684"/>
      <c r="DJ40" s="684"/>
      <c r="DK40" s="685"/>
      <c r="DL40" s="692" t="s">
        <v>247</v>
      </c>
      <c r="DM40" s="684"/>
      <c r="DN40" s="684"/>
      <c r="DO40" s="684"/>
      <c r="DP40" s="684"/>
      <c r="DQ40" s="684"/>
      <c r="DR40" s="684"/>
      <c r="DS40" s="684"/>
      <c r="DT40" s="684"/>
      <c r="DU40" s="684"/>
      <c r="DV40" s="685"/>
      <c r="DW40" s="688" t="s">
        <v>235</v>
      </c>
      <c r="DX40" s="717"/>
      <c r="DY40" s="717"/>
      <c r="DZ40" s="717"/>
      <c r="EA40" s="717"/>
      <c r="EB40" s="717"/>
      <c r="EC40" s="718"/>
    </row>
    <row r="41" spans="2:133" ht="11.25" customHeight="1" x14ac:dyDescent="0.2">
      <c r="B41" s="680" t="s">
        <v>346</v>
      </c>
      <c r="C41" s="681"/>
      <c r="D41" s="681"/>
      <c r="E41" s="681"/>
      <c r="F41" s="681"/>
      <c r="G41" s="681"/>
      <c r="H41" s="681"/>
      <c r="I41" s="681"/>
      <c r="J41" s="681"/>
      <c r="K41" s="681"/>
      <c r="L41" s="681"/>
      <c r="M41" s="681"/>
      <c r="N41" s="681"/>
      <c r="O41" s="681"/>
      <c r="P41" s="681"/>
      <c r="Q41" s="682"/>
      <c r="R41" s="683">
        <v>220687</v>
      </c>
      <c r="S41" s="684"/>
      <c r="T41" s="684"/>
      <c r="U41" s="684"/>
      <c r="V41" s="684"/>
      <c r="W41" s="684"/>
      <c r="X41" s="684"/>
      <c r="Y41" s="685"/>
      <c r="Z41" s="686">
        <v>2.2000000000000002</v>
      </c>
      <c r="AA41" s="686"/>
      <c r="AB41" s="686"/>
      <c r="AC41" s="686"/>
      <c r="AD41" s="687" t="s">
        <v>127</v>
      </c>
      <c r="AE41" s="687"/>
      <c r="AF41" s="687"/>
      <c r="AG41" s="687"/>
      <c r="AH41" s="687"/>
      <c r="AI41" s="687"/>
      <c r="AJ41" s="687"/>
      <c r="AK41" s="687"/>
      <c r="AL41" s="688" t="s">
        <v>127</v>
      </c>
      <c r="AM41" s="689"/>
      <c r="AN41" s="689"/>
      <c r="AO41" s="690"/>
      <c r="AQ41" s="761" t="s">
        <v>347</v>
      </c>
      <c r="AR41" s="762"/>
      <c r="AS41" s="762"/>
      <c r="AT41" s="762"/>
      <c r="AU41" s="762"/>
      <c r="AV41" s="762"/>
      <c r="AW41" s="762"/>
      <c r="AX41" s="762"/>
      <c r="AY41" s="763"/>
      <c r="AZ41" s="683">
        <v>78624</v>
      </c>
      <c r="BA41" s="684"/>
      <c r="BB41" s="684"/>
      <c r="BC41" s="684"/>
      <c r="BD41" s="720"/>
      <c r="BE41" s="720"/>
      <c r="BF41" s="738"/>
      <c r="BG41" s="764"/>
      <c r="BH41" s="765"/>
      <c r="BI41" s="765"/>
      <c r="BJ41" s="765"/>
      <c r="BK41" s="765"/>
      <c r="BL41" s="236"/>
      <c r="BM41" s="699" t="s">
        <v>348</v>
      </c>
      <c r="BN41" s="699"/>
      <c r="BO41" s="699"/>
      <c r="BP41" s="699"/>
      <c r="BQ41" s="699"/>
      <c r="BR41" s="699"/>
      <c r="BS41" s="699"/>
      <c r="BT41" s="699"/>
      <c r="BU41" s="700"/>
      <c r="BV41" s="683" t="s">
        <v>247</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127</v>
      </c>
      <c r="CS41" s="720"/>
      <c r="CT41" s="720"/>
      <c r="CU41" s="720"/>
      <c r="CV41" s="720"/>
      <c r="CW41" s="720"/>
      <c r="CX41" s="720"/>
      <c r="CY41" s="721"/>
      <c r="CZ41" s="688" t="s">
        <v>235</v>
      </c>
      <c r="DA41" s="717"/>
      <c r="DB41" s="717"/>
      <c r="DC41" s="722"/>
      <c r="DD41" s="692" t="s">
        <v>235</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24" t="s">
        <v>350</v>
      </c>
      <c r="C42" s="725"/>
      <c r="D42" s="725"/>
      <c r="E42" s="725"/>
      <c r="F42" s="725"/>
      <c r="G42" s="725"/>
      <c r="H42" s="725"/>
      <c r="I42" s="725"/>
      <c r="J42" s="725"/>
      <c r="K42" s="725"/>
      <c r="L42" s="725"/>
      <c r="M42" s="725"/>
      <c r="N42" s="725"/>
      <c r="O42" s="725"/>
      <c r="P42" s="725"/>
      <c r="Q42" s="726"/>
      <c r="R42" s="768">
        <v>10188560</v>
      </c>
      <c r="S42" s="769"/>
      <c r="T42" s="769"/>
      <c r="U42" s="769"/>
      <c r="V42" s="769"/>
      <c r="W42" s="769"/>
      <c r="X42" s="769"/>
      <c r="Y42" s="777"/>
      <c r="Z42" s="778">
        <v>100</v>
      </c>
      <c r="AA42" s="778"/>
      <c r="AB42" s="778"/>
      <c r="AC42" s="778"/>
      <c r="AD42" s="779">
        <v>3884179</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331986</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455</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2479092</v>
      </c>
      <c r="CS42" s="684"/>
      <c r="CT42" s="684"/>
      <c r="CU42" s="684"/>
      <c r="CV42" s="684"/>
      <c r="CW42" s="684"/>
      <c r="CX42" s="684"/>
      <c r="CY42" s="685"/>
      <c r="CZ42" s="688">
        <v>26.3</v>
      </c>
      <c r="DA42" s="689"/>
      <c r="DB42" s="689"/>
      <c r="DC42" s="701"/>
      <c r="DD42" s="692">
        <v>637185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29271</v>
      </c>
      <c r="CS43" s="720"/>
      <c r="CT43" s="720"/>
      <c r="CU43" s="720"/>
      <c r="CV43" s="720"/>
      <c r="CW43" s="720"/>
      <c r="CX43" s="720"/>
      <c r="CY43" s="721"/>
      <c r="CZ43" s="688">
        <v>0.3</v>
      </c>
      <c r="DA43" s="717"/>
      <c r="DB43" s="717"/>
      <c r="DC43" s="722"/>
      <c r="DD43" s="692">
        <v>27857</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302</v>
      </c>
      <c r="CE44" s="796"/>
      <c r="CF44" s="680" t="s">
        <v>355</v>
      </c>
      <c r="CG44" s="681"/>
      <c r="CH44" s="681"/>
      <c r="CI44" s="681"/>
      <c r="CJ44" s="681"/>
      <c r="CK44" s="681"/>
      <c r="CL44" s="681"/>
      <c r="CM44" s="681"/>
      <c r="CN44" s="681"/>
      <c r="CO44" s="681"/>
      <c r="CP44" s="681"/>
      <c r="CQ44" s="682"/>
      <c r="CR44" s="683">
        <v>2479092</v>
      </c>
      <c r="CS44" s="684"/>
      <c r="CT44" s="684"/>
      <c r="CU44" s="684"/>
      <c r="CV44" s="684"/>
      <c r="CW44" s="684"/>
      <c r="CX44" s="684"/>
      <c r="CY44" s="685"/>
      <c r="CZ44" s="688">
        <v>26.3</v>
      </c>
      <c r="DA44" s="689"/>
      <c r="DB44" s="689"/>
      <c r="DC44" s="701"/>
      <c r="DD44" s="692">
        <v>637185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356</v>
      </c>
      <c r="CG45" s="681"/>
      <c r="CH45" s="681"/>
      <c r="CI45" s="681"/>
      <c r="CJ45" s="681"/>
      <c r="CK45" s="681"/>
      <c r="CL45" s="681"/>
      <c r="CM45" s="681"/>
      <c r="CN45" s="681"/>
      <c r="CO45" s="681"/>
      <c r="CP45" s="681"/>
      <c r="CQ45" s="682"/>
      <c r="CR45" s="683">
        <v>1144898</v>
      </c>
      <c r="CS45" s="720"/>
      <c r="CT45" s="720"/>
      <c r="CU45" s="720"/>
      <c r="CV45" s="720"/>
      <c r="CW45" s="720"/>
      <c r="CX45" s="720"/>
      <c r="CY45" s="721"/>
      <c r="CZ45" s="688">
        <v>12.2</v>
      </c>
      <c r="DA45" s="717"/>
      <c r="DB45" s="717"/>
      <c r="DC45" s="722"/>
      <c r="DD45" s="692">
        <v>24208</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1236941</v>
      </c>
      <c r="CS46" s="684"/>
      <c r="CT46" s="684"/>
      <c r="CU46" s="684"/>
      <c r="CV46" s="684"/>
      <c r="CW46" s="684"/>
      <c r="CX46" s="684"/>
      <c r="CY46" s="685"/>
      <c r="CZ46" s="688">
        <v>13.1</v>
      </c>
      <c r="DA46" s="689"/>
      <c r="DB46" s="689"/>
      <c r="DC46" s="701"/>
      <c r="DD46" s="692">
        <v>602650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t="s">
        <v>127</v>
      </c>
      <c r="CS47" s="720"/>
      <c r="CT47" s="720"/>
      <c r="CU47" s="720"/>
      <c r="CV47" s="720"/>
      <c r="CW47" s="720"/>
      <c r="CX47" s="720"/>
      <c r="CY47" s="721"/>
      <c r="CZ47" s="688" t="s">
        <v>127</v>
      </c>
      <c r="DA47" s="717"/>
      <c r="DB47" s="717"/>
      <c r="DC47" s="722"/>
      <c r="DD47" s="692" t="s">
        <v>127</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ht="11" x14ac:dyDescent="0.2">
      <c r="B48" s="241" t="s">
        <v>361</v>
      </c>
      <c r="CD48" s="799"/>
      <c r="CE48" s="800"/>
      <c r="CF48" s="680" t="s">
        <v>362</v>
      </c>
      <c r="CG48" s="681"/>
      <c r="CH48" s="681"/>
      <c r="CI48" s="681"/>
      <c r="CJ48" s="681"/>
      <c r="CK48" s="681"/>
      <c r="CL48" s="681"/>
      <c r="CM48" s="681"/>
      <c r="CN48" s="681"/>
      <c r="CO48" s="681"/>
      <c r="CP48" s="681"/>
      <c r="CQ48" s="682"/>
      <c r="CR48" s="683" t="s">
        <v>127</v>
      </c>
      <c r="CS48" s="684"/>
      <c r="CT48" s="684"/>
      <c r="CU48" s="684"/>
      <c r="CV48" s="684"/>
      <c r="CW48" s="684"/>
      <c r="CX48" s="684"/>
      <c r="CY48" s="685"/>
      <c r="CZ48" s="688" t="s">
        <v>127</v>
      </c>
      <c r="DA48" s="689"/>
      <c r="DB48" s="689"/>
      <c r="DC48" s="701"/>
      <c r="DD48" s="692" t="s">
        <v>257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24" t="s">
        <v>363</v>
      </c>
      <c r="CE49" s="725"/>
      <c r="CF49" s="725"/>
      <c r="CG49" s="725"/>
      <c r="CH49" s="725"/>
      <c r="CI49" s="725"/>
      <c r="CJ49" s="725"/>
      <c r="CK49" s="725"/>
      <c r="CL49" s="725"/>
      <c r="CM49" s="725"/>
      <c r="CN49" s="725"/>
      <c r="CO49" s="725"/>
      <c r="CP49" s="725"/>
      <c r="CQ49" s="726"/>
      <c r="CR49" s="768">
        <v>9415838</v>
      </c>
      <c r="CS49" s="754"/>
      <c r="CT49" s="754"/>
      <c r="CU49" s="754"/>
      <c r="CV49" s="754"/>
      <c r="CW49" s="754"/>
      <c r="CX49" s="754"/>
      <c r="CY49" s="785"/>
      <c r="CZ49" s="780">
        <v>100</v>
      </c>
      <c r="DA49" s="786"/>
      <c r="DB49" s="786"/>
      <c r="DC49" s="787"/>
      <c r="DD49" s="788">
        <v>6051677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BaeLvVr+oj0XPicotkgqanK4rMUFBWyhcTf4uoKmPlrvRtQQX+snOuQO0Lkd8RdYCe3/gZOk0GWUTfP1p8TvKw==" saltValue="5nnvBnyjWDBqQ0Xwp1RkY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81640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386</v>
      </c>
      <c r="C7" s="816"/>
      <c r="D7" s="816"/>
      <c r="E7" s="816"/>
      <c r="F7" s="816"/>
      <c r="G7" s="816"/>
      <c r="H7" s="816"/>
      <c r="I7" s="816"/>
      <c r="J7" s="816"/>
      <c r="K7" s="816"/>
      <c r="L7" s="816"/>
      <c r="M7" s="816"/>
      <c r="N7" s="816"/>
      <c r="O7" s="816"/>
      <c r="P7" s="817"/>
      <c r="Q7" s="818">
        <v>9774</v>
      </c>
      <c r="R7" s="819"/>
      <c r="S7" s="819"/>
      <c r="T7" s="819"/>
      <c r="U7" s="819"/>
      <c r="V7" s="819">
        <v>9021</v>
      </c>
      <c r="W7" s="819"/>
      <c r="X7" s="819"/>
      <c r="Y7" s="819"/>
      <c r="Z7" s="819"/>
      <c r="AA7" s="819">
        <v>753</v>
      </c>
      <c r="AB7" s="819"/>
      <c r="AC7" s="819"/>
      <c r="AD7" s="819"/>
      <c r="AE7" s="820"/>
      <c r="AF7" s="821">
        <v>522</v>
      </c>
      <c r="AG7" s="822"/>
      <c r="AH7" s="822"/>
      <c r="AI7" s="822"/>
      <c r="AJ7" s="823"/>
      <c r="AK7" s="858">
        <v>555</v>
      </c>
      <c r="AL7" s="859"/>
      <c r="AM7" s="859"/>
      <c r="AN7" s="859"/>
      <c r="AO7" s="859"/>
      <c r="AP7" s="859">
        <v>5332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605</v>
      </c>
      <c r="BS7" s="862" t="s">
        <v>604</v>
      </c>
      <c r="BT7" s="863"/>
      <c r="BU7" s="863"/>
      <c r="BV7" s="863"/>
      <c r="BW7" s="863"/>
      <c r="BX7" s="863"/>
      <c r="BY7" s="863"/>
      <c r="BZ7" s="863"/>
      <c r="CA7" s="863"/>
      <c r="CB7" s="863"/>
      <c r="CC7" s="863"/>
      <c r="CD7" s="863"/>
      <c r="CE7" s="863"/>
      <c r="CF7" s="863"/>
      <c r="CG7" s="864"/>
      <c r="CH7" s="855">
        <v>-2</v>
      </c>
      <c r="CI7" s="856"/>
      <c r="CJ7" s="856"/>
      <c r="CK7" s="856"/>
      <c r="CL7" s="857"/>
      <c r="CM7" s="855">
        <v>113</v>
      </c>
      <c r="CN7" s="856"/>
      <c r="CO7" s="856"/>
      <c r="CP7" s="856"/>
      <c r="CQ7" s="857"/>
      <c r="CR7" s="855">
        <v>3</v>
      </c>
      <c r="CS7" s="856"/>
      <c r="CT7" s="856"/>
      <c r="CU7" s="856"/>
      <c r="CV7" s="857"/>
      <c r="CW7" s="855">
        <v>153</v>
      </c>
      <c r="CX7" s="856"/>
      <c r="CY7" s="856"/>
      <c r="CZ7" s="856"/>
      <c r="DA7" s="857"/>
      <c r="DB7" s="855" t="s">
        <v>591</v>
      </c>
      <c r="DC7" s="856"/>
      <c r="DD7" s="856"/>
      <c r="DE7" s="856"/>
      <c r="DF7" s="857"/>
      <c r="DG7" s="855" t="s">
        <v>591</v>
      </c>
      <c r="DH7" s="856"/>
      <c r="DI7" s="856"/>
      <c r="DJ7" s="856"/>
      <c r="DK7" s="857"/>
      <c r="DL7" s="855">
        <v>54</v>
      </c>
      <c r="DM7" s="856"/>
      <c r="DN7" s="856"/>
      <c r="DO7" s="856"/>
      <c r="DP7" s="857"/>
      <c r="DQ7" s="855">
        <v>5</v>
      </c>
      <c r="DR7" s="856"/>
      <c r="DS7" s="856"/>
      <c r="DT7" s="856"/>
      <c r="DU7" s="857"/>
      <c r="DV7" s="836"/>
      <c r="DW7" s="837"/>
      <c r="DX7" s="837"/>
      <c r="DY7" s="837"/>
      <c r="DZ7" s="838"/>
      <c r="EA7" s="255"/>
    </row>
    <row r="8" spans="1:131" s="256" customFormat="1" ht="26.25" customHeight="1" x14ac:dyDescent="0.2">
      <c r="A8" s="262">
        <v>2</v>
      </c>
      <c r="B8" s="839" t="s">
        <v>387</v>
      </c>
      <c r="C8" s="840"/>
      <c r="D8" s="840"/>
      <c r="E8" s="840"/>
      <c r="F8" s="840"/>
      <c r="G8" s="840"/>
      <c r="H8" s="840"/>
      <c r="I8" s="840"/>
      <c r="J8" s="840"/>
      <c r="K8" s="840"/>
      <c r="L8" s="840"/>
      <c r="M8" s="840"/>
      <c r="N8" s="840"/>
      <c r="O8" s="840"/>
      <c r="P8" s="841"/>
      <c r="Q8" s="842">
        <v>125</v>
      </c>
      <c r="R8" s="843"/>
      <c r="S8" s="843"/>
      <c r="T8" s="843"/>
      <c r="U8" s="843"/>
      <c r="V8" s="843">
        <v>125</v>
      </c>
      <c r="W8" s="843"/>
      <c r="X8" s="843"/>
      <c r="Y8" s="843"/>
      <c r="Z8" s="843"/>
      <c r="AA8" s="843" t="s">
        <v>586</v>
      </c>
      <c r="AB8" s="843"/>
      <c r="AC8" s="843"/>
      <c r="AD8" s="843"/>
      <c r="AE8" s="844"/>
      <c r="AF8" s="845" t="s">
        <v>127</v>
      </c>
      <c r="AG8" s="846"/>
      <c r="AH8" s="846"/>
      <c r="AI8" s="846"/>
      <c r="AJ8" s="847"/>
      <c r="AK8" s="848">
        <v>10</v>
      </c>
      <c r="AL8" s="849"/>
      <c r="AM8" s="849"/>
      <c r="AN8" s="849"/>
      <c r="AO8" s="849"/>
      <c r="AP8" s="849" t="s">
        <v>586</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2">
      <c r="A9" s="262">
        <v>3</v>
      </c>
      <c r="B9" s="839" t="s">
        <v>388</v>
      </c>
      <c r="C9" s="840"/>
      <c r="D9" s="840"/>
      <c r="E9" s="840"/>
      <c r="F9" s="840"/>
      <c r="G9" s="840"/>
      <c r="H9" s="840"/>
      <c r="I9" s="840"/>
      <c r="J9" s="840"/>
      <c r="K9" s="840"/>
      <c r="L9" s="840"/>
      <c r="M9" s="840"/>
      <c r="N9" s="840"/>
      <c r="O9" s="840"/>
      <c r="P9" s="841"/>
      <c r="Q9" s="842">
        <v>300</v>
      </c>
      <c r="R9" s="843"/>
      <c r="S9" s="843"/>
      <c r="T9" s="843"/>
      <c r="U9" s="843"/>
      <c r="V9" s="843">
        <v>280</v>
      </c>
      <c r="W9" s="843"/>
      <c r="X9" s="843"/>
      <c r="Y9" s="843"/>
      <c r="Z9" s="843"/>
      <c r="AA9" s="843">
        <v>20</v>
      </c>
      <c r="AB9" s="843"/>
      <c r="AC9" s="843"/>
      <c r="AD9" s="843"/>
      <c r="AE9" s="844"/>
      <c r="AF9" s="845">
        <v>20</v>
      </c>
      <c r="AG9" s="846"/>
      <c r="AH9" s="846"/>
      <c r="AI9" s="846"/>
      <c r="AJ9" s="847"/>
      <c r="AK9" s="848" t="s">
        <v>586</v>
      </c>
      <c r="AL9" s="849"/>
      <c r="AM9" s="849"/>
      <c r="AN9" s="849"/>
      <c r="AO9" s="849"/>
      <c r="AP9" s="849" t="s">
        <v>586</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390</v>
      </c>
      <c r="B23" s="874" t="s">
        <v>391</v>
      </c>
      <c r="C23" s="875"/>
      <c r="D23" s="875"/>
      <c r="E23" s="875"/>
      <c r="F23" s="875"/>
      <c r="G23" s="875"/>
      <c r="H23" s="875"/>
      <c r="I23" s="875"/>
      <c r="J23" s="875"/>
      <c r="K23" s="875"/>
      <c r="L23" s="875"/>
      <c r="M23" s="875"/>
      <c r="N23" s="875"/>
      <c r="O23" s="875"/>
      <c r="P23" s="876"/>
      <c r="Q23" s="877">
        <v>10189</v>
      </c>
      <c r="R23" s="878"/>
      <c r="S23" s="878"/>
      <c r="T23" s="878"/>
      <c r="U23" s="878"/>
      <c r="V23" s="878">
        <v>9416</v>
      </c>
      <c r="W23" s="878"/>
      <c r="X23" s="878"/>
      <c r="Y23" s="878"/>
      <c r="Z23" s="878"/>
      <c r="AA23" s="878">
        <v>773</v>
      </c>
      <c r="AB23" s="878"/>
      <c r="AC23" s="878"/>
      <c r="AD23" s="878"/>
      <c r="AE23" s="879"/>
      <c r="AF23" s="880">
        <v>542</v>
      </c>
      <c r="AG23" s="878"/>
      <c r="AH23" s="878"/>
      <c r="AI23" s="878"/>
      <c r="AJ23" s="881"/>
      <c r="AK23" s="882"/>
      <c r="AL23" s="883"/>
      <c r="AM23" s="883"/>
      <c r="AN23" s="883"/>
      <c r="AO23" s="883"/>
      <c r="AP23" s="878">
        <v>5332</v>
      </c>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369</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403</v>
      </c>
      <c r="C28" s="816"/>
      <c r="D28" s="816"/>
      <c r="E28" s="816"/>
      <c r="F28" s="816"/>
      <c r="G28" s="816"/>
      <c r="H28" s="816"/>
      <c r="I28" s="816"/>
      <c r="J28" s="816"/>
      <c r="K28" s="816"/>
      <c r="L28" s="816"/>
      <c r="M28" s="816"/>
      <c r="N28" s="816"/>
      <c r="O28" s="816"/>
      <c r="P28" s="817"/>
      <c r="Q28" s="906">
        <v>1369</v>
      </c>
      <c r="R28" s="907"/>
      <c r="S28" s="907"/>
      <c r="T28" s="907"/>
      <c r="U28" s="907"/>
      <c r="V28" s="907">
        <v>1253</v>
      </c>
      <c r="W28" s="907"/>
      <c r="X28" s="907"/>
      <c r="Y28" s="907"/>
      <c r="Z28" s="907"/>
      <c r="AA28" s="907">
        <v>116</v>
      </c>
      <c r="AB28" s="907"/>
      <c r="AC28" s="907"/>
      <c r="AD28" s="907"/>
      <c r="AE28" s="908"/>
      <c r="AF28" s="909">
        <v>116</v>
      </c>
      <c r="AG28" s="907"/>
      <c r="AH28" s="907"/>
      <c r="AI28" s="907"/>
      <c r="AJ28" s="910"/>
      <c r="AK28" s="911">
        <v>58</v>
      </c>
      <c r="AL28" s="902"/>
      <c r="AM28" s="902"/>
      <c r="AN28" s="902"/>
      <c r="AO28" s="902"/>
      <c r="AP28" s="902" t="s">
        <v>586</v>
      </c>
      <c r="AQ28" s="902"/>
      <c r="AR28" s="902"/>
      <c r="AS28" s="902"/>
      <c r="AT28" s="902"/>
      <c r="AU28" s="902" t="s">
        <v>588</v>
      </c>
      <c r="AV28" s="902"/>
      <c r="AW28" s="902"/>
      <c r="AX28" s="902"/>
      <c r="AY28" s="902"/>
      <c r="AZ28" s="903" t="s">
        <v>589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404</v>
      </c>
      <c r="C29" s="840"/>
      <c r="D29" s="840"/>
      <c r="E29" s="840"/>
      <c r="F29" s="840"/>
      <c r="G29" s="840"/>
      <c r="H29" s="840"/>
      <c r="I29" s="840"/>
      <c r="J29" s="840"/>
      <c r="K29" s="840"/>
      <c r="L29" s="840"/>
      <c r="M29" s="840"/>
      <c r="N29" s="840"/>
      <c r="O29" s="840"/>
      <c r="P29" s="841"/>
      <c r="Q29" s="842">
        <v>130</v>
      </c>
      <c r="R29" s="843"/>
      <c r="S29" s="843"/>
      <c r="T29" s="843"/>
      <c r="U29" s="843"/>
      <c r="V29" s="843">
        <v>129</v>
      </c>
      <c r="W29" s="843"/>
      <c r="X29" s="843"/>
      <c r="Y29" s="843"/>
      <c r="Z29" s="843"/>
      <c r="AA29" s="843">
        <v>1</v>
      </c>
      <c r="AB29" s="843"/>
      <c r="AC29" s="843"/>
      <c r="AD29" s="843"/>
      <c r="AE29" s="844"/>
      <c r="AF29" s="845">
        <v>1</v>
      </c>
      <c r="AG29" s="846"/>
      <c r="AH29" s="846"/>
      <c r="AI29" s="846"/>
      <c r="AJ29" s="847"/>
      <c r="AK29" s="914">
        <v>30</v>
      </c>
      <c r="AL29" s="915"/>
      <c r="AM29" s="915"/>
      <c r="AN29" s="915"/>
      <c r="AO29" s="915"/>
      <c r="AP29" s="915" t="s">
        <v>589</v>
      </c>
      <c r="AQ29" s="915"/>
      <c r="AR29" s="915"/>
      <c r="AS29" s="915"/>
      <c r="AT29" s="915"/>
      <c r="AU29" s="915" t="s">
        <v>586</v>
      </c>
      <c r="AV29" s="915"/>
      <c r="AW29" s="915"/>
      <c r="AX29" s="915"/>
      <c r="AY29" s="915"/>
      <c r="AZ29" s="916" t="s">
        <v>586</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405</v>
      </c>
      <c r="C30" s="840"/>
      <c r="D30" s="840"/>
      <c r="E30" s="840"/>
      <c r="F30" s="840"/>
      <c r="G30" s="840"/>
      <c r="H30" s="840"/>
      <c r="I30" s="840"/>
      <c r="J30" s="840"/>
      <c r="K30" s="840"/>
      <c r="L30" s="840"/>
      <c r="M30" s="840"/>
      <c r="N30" s="840"/>
      <c r="O30" s="840"/>
      <c r="P30" s="841"/>
      <c r="Q30" s="842">
        <v>1220</v>
      </c>
      <c r="R30" s="843"/>
      <c r="S30" s="843"/>
      <c r="T30" s="843"/>
      <c r="U30" s="843"/>
      <c r="V30" s="843">
        <v>1108</v>
      </c>
      <c r="W30" s="843"/>
      <c r="X30" s="843"/>
      <c r="Y30" s="843"/>
      <c r="Z30" s="843"/>
      <c r="AA30" s="843">
        <v>112</v>
      </c>
      <c r="AB30" s="843"/>
      <c r="AC30" s="843"/>
      <c r="AD30" s="843"/>
      <c r="AE30" s="844"/>
      <c r="AF30" s="845">
        <v>112</v>
      </c>
      <c r="AG30" s="846"/>
      <c r="AH30" s="846"/>
      <c r="AI30" s="846"/>
      <c r="AJ30" s="847"/>
      <c r="AK30" s="914">
        <v>165</v>
      </c>
      <c r="AL30" s="915"/>
      <c r="AM30" s="915"/>
      <c r="AN30" s="915"/>
      <c r="AO30" s="915"/>
      <c r="AP30" s="915" t="s">
        <v>586</v>
      </c>
      <c r="AQ30" s="915"/>
      <c r="AR30" s="915"/>
      <c r="AS30" s="915"/>
      <c r="AT30" s="915"/>
      <c r="AU30" s="915" t="s">
        <v>586</v>
      </c>
      <c r="AV30" s="915"/>
      <c r="AW30" s="915"/>
      <c r="AX30" s="915"/>
      <c r="AY30" s="915"/>
      <c r="AZ30" s="916" t="s">
        <v>586</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406</v>
      </c>
      <c r="C31" s="840"/>
      <c r="D31" s="840"/>
      <c r="E31" s="840"/>
      <c r="F31" s="840"/>
      <c r="G31" s="840"/>
      <c r="H31" s="840"/>
      <c r="I31" s="840"/>
      <c r="J31" s="840"/>
      <c r="K31" s="840"/>
      <c r="L31" s="840"/>
      <c r="M31" s="840"/>
      <c r="N31" s="840"/>
      <c r="O31" s="840"/>
      <c r="P31" s="841"/>
      <c r="Q31" s="842">
        <v>4</v>
      </c>
      <c r="R31" s="843"/>
      <c r="S31" s="843"/>
      <c r="T31" s="843"/>
      <c r="U31" s="843"/>
      <c r="V31" s="843">
        <v>4</v>
      </c>
      <c r="W31" s="843"/>
      <c r="X31" s="843"/>
      <c r="Y31" s="843"/>
      <c r="Z31" s="843"/>
      <c r="AA31" s="843" t="s">
        <v>587</v>
      </c>
      <c r="AB31" s="843"/>
      <c r="AC31" s="843"/>
      <c r="AD31" s="843"/>
      <c r="AE31" s="844"/>
      <c r="AF31" s="845" t="s">
        <v>407</v>
      </c>
      <c r="AG31" s="846"/>
      <c r="AH31" s="846"/>
      <c r="AI31" s="846"/>
      <c r="AJ31" s="847"/>
      <c r="AK31" s="914">
        <v>0</v>
      </c>
      <c r="AL31" s="915"/>
      <c r="AM31" s="915"/>
      <c r="AN31" s="915"/>
      <c r="AO31" s="915"/>
      <c r="AP31" s="915" t="s">
        <v>590</v>
      </c>
      <c r="AQ31" s="915"/>
      <c r="AR31" s="915"/>
      <c r="AS31" s="915"/>
      <c r="AT31" s="915"/>
      <c r="AU31" s="915" t="s">
        <v>586</v>
      </c>
      <c r="AV31" s="915"/>
      <c r="AW31" s="915"/>
      <c r="AX31" s="915"/>
      <c r="AY31" s="915"/>
      <c r="AZ31" s="916" t="s">
        <v>586</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408</v>
      </c>
      <c r="C32" s="840"/>
      <c r="D32" s="840"/>
      <c r="E32" s="840"/>
      <c r="F32" s="840"/>
      <c r="G32" s="840"/>
      <c r="H32" s="840"/>
      <c r="I32" s="840"/>
      <c r="J32" s="840"/>
      <c r="K32" s="840"/>
      <c r="L32" s="840"/>
      <c r="M32" s="840"/>
      <c r="N32" s="840"/>
      <c r="O32" s="840"/>
      <c r="P32" s="841"/>
      <c r="Q32" s="842">
        <v>145</v>
      </c>
      <c r="R32" s="843"/>
      <c r="S32" s="843"/>
      <c r="T32" s="843"/>
      <c r="U32" s="843"/>
      <c r="V32" s="843">
        <v>140</v>
      </c>
      <c r="W32" s="843"/>
      <c r="X32" s="843"/>
      <c r="Y32" s="843"/>
      <c r="Z32" s="843"/>
      <c r="AA32" s="843">
        <v>5</v>
      </c>
      <c r="AB32" s="843"/>
      <c r="AC32" s="843"/>
      <c r="AD32" s="843"/>
      <c r="AE32" s="844"/>
      <c r="AF32" s="845">
        <v>476</v>
      </c>
      <c r="AG32" s="846"/>
      <c r="AH32" s="846"/>
      <c r="AI32" s="846"/>
      <c r="AJ32" s="847"/>
      <c r="AK32" s="914">
        <v>11</v>
      </c>
      <c r="AL32" s="915"/>
      <c r="AM32" s="915"/>
      <c r="AN32" s="915"/>
      <c r="AO32" s="915"/>
      <c r="AP32" s="915">
        <v>922</v>
      </c>
      <c r="AQ32" s="915"/>
      <c r="AR32" s="915"/>
      <c r="AS32" s="915"/>
      <c r="AT32" s="915"/>
      <c r="AU32" s="915">
        <v>96</v>
      </c>
      <c r="AV32" s="915"/>
      <c r="AW32" s="915"/>
      <c r="AX32" s="915"/>
      <c r="AY32" s="915"/>
      <c r="AZ32" s="916" t="s">
        <v>588</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410</v>
      </c>
      <c r="C33" s="840"/>
      <c r="D33" s="840"/>
      <c r="E33" s="840"/>
      <c r="F33" s="840"/>
      <c r="G33" s="840"/>
      <c r="H33" s="840"/>
      <c r="I33" s="840"/>
      <c r="J33" s="840"/>
      <c r="K33" s="840"/>
      <c r="L33" s="840"/>
      <c r="M33" s="840"/>
      <c r="N33" s="840"/>
      <c r="O33" s="840"/>
      <c r="P33" s="841"/>
      <c r="Q33" s="842">
        <v>203</v>
      </c>
      <c r="R33" s="843"/>
      <c r="S33" s="843"/>
      <c r="T33" s="843"/>
      <c r="U33" s="843"/>
      <c r="V33" s="843">
        <v>185</v>
      </c>
      <c r="W33" s="843"/>
      <c r="X33" s="843"/>
      <c r="Y33" s="843"/>
      <c r="Z33" s="843"/>
      <c r="AA33" s="843">
        <v>17</v>
      </c>
      <c r="AB33" s="843"/>
      <c r="AC33" s="843"/>
      <c r="AD33" s="843"/>
      <c r="AE33" s="844"/>
      <c r="AF33" s="845">
        <v>17</v>
      </c>
      <c r="AG33" s="846"/>
      <c r="AH33" s="846"/>
      <c r="AI33" s="846"/>
      <c r="AJ33" s="847"/>
      <c r="AK33" s="914">
        <v>25</v>
      </c>
      <c r="AL33" s="915"/>
      <c r="AM33" s="915"/>
      <c r="AN33" s="915"/>
      <c r="AO33" s="915"/>
      <c r="AP33" s="915">
        <v>411</v>
      </c>
      <c r="AQ33" s="915"/>
      <c r="AR33" s="915"/>
      <c r="AS33" s="915"/>
      <c r="AT33" s="915"/>
      <c r="AU33" s="915">
        <v>238</v>
      </c>
      <c r="AV33" s="915"/>
      <c r="AW33" s="915"/>
      <c r="AX33" s="915"/>
      <c r="AY33" s="915"/>
      <c r="AZ33" s="916" t="s">
        <v>586</v>
      </c>
      <c r="BA33" s="916"/>
      <c r="BB33" s="916"/>
      <c r="BC33" s="916"/>
      <c r="BD33" s="916"/>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t="s">
        <v>412</v>
      </c>
      <c r="C34" s="840"/>
      <c r="D34" s="840"/>
      <c r="E34" s="840"/>
      <c r="F34" s="840"/>
      <c r="G34" s="840"/>
      <c r="H34" s="840"/>
      <c r="I34" s="840"/>
      <c r="J34" s="840"/>
      <c r="K34" s="840"/>
      <c r="L34" s="840"/>
      <c r="M34" s="840"/>
      <c r="N34" s="840"/>
      <c r="O34" s="840"/>
      <c r="P34" s="841"/>
      <c r="Q34" s="842">
        <v>162</v>
      </c>
      <c r="R34" s="843"/>
      <c r="S34" s="843"/>
      <c r="T34" s="843"/>
      <c r="U34" s="843"/>
      <c r="V34" s="843">
        <v>162</v>
      </c>
      <c r="W34" s="843"/>
      <c r="X34" s="843"/>
      <c r="Y34" s="843"/>
      <c r="Z34" s="843"/>
      <c r="AA34" s="843">
        <v>0</v>
      </c>
      <c r="AB34" s="843"/>
      <c r="AC34" s="843"/>
      <c r="AD34" s="843"/>
      <c r="AE34" s="844"/>
      <c r="AF34" s="845">
        <v>0</v>
      </c>
      <c r="AG34" s="846"/>
      <c r="AH34" s="846"/>
      <c r="AI34" s="846"/>
      <c r="AJ34" s="847"/>
      <c r="AK34" s="914">
        <v>81</v>
      </c>
      <c r="AL34" s="915"/>
      <c r="AM34" s="915"/>
      <c r="AN34" s="915"/>
      <c r="AO34" s="915"/>
      <c r="AP34" s="915">
        <v>479</v>
      </c>
      <c r="AQ34" s="915"/>
      <c r="AR34" s="915"/>
      <c r="AS34" s="915"/>
      <c r="AT34" s="915"/>
      <c r="AU34" s="915">
        <v>479</v>
      </c>
      <c r="AV34" s="915"/>
      <c r="AW34" s="915"/>
      <c r="AX34" s="915"/>
      <c r="AY34" s="915"/>
      <c r="AZ34" s="916" t="s">
        <v>588</v>
      </c>
      <c r="BA34" s="916"/>
      <c r="BB34" s="916"/>
      <c r="BC34" s="916"/>
      <c r="BD34" s="916"/>
      <c r="BE34" s="912" t="s">
        <v>413</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t="s">
        <v>414</v>
      </c>
      <c r="C35" s="840"/>
      <c r="D35" s="840"/>
      <c r="E35" s="840"/>
      <c r="F35" s="840"/>
      <c r="G35" s="840"/>
      <c r="H35" s="840"/>
      <c r="I35" s="840"/>
      <c r="J35" s="840"/>
      <c r="K35" s="840"/>
      <c r="L35" s="840"/>
      <c r="M35" s="840"/>
      <c r="N35" s="840"/>
      <c r="O35" s="840"/>
      <c r="P35" s="841"/>
      <c r="Q35" s="842">
        <v>598</v>
      </c>
      <c r="R35" s="843"/>
      <c r="S35" s="843"/>
      <c r="T35" s="843"/>
      <c r="U35" s="843"/>
      <c r="V35" s="843">
        <v>593</v>
      </c>
      <c r="W35" s="843"/>
      <c r="X35" s="843"/>
      <c r="Y35" s="843"/>
      <c r="Z35" s="843"/>
      <c r="AA35" s="843">
        <v>5</v>
      </c>
      <c r="AB35" s="843"/>
      <c r="AC35" s="843"/>
      <c r="AD35" s="843"/>
      <c r="AE35" s="844"/>
      <c r="AF35" s="845">
        <v>0</v>
      </c>
      <c r="AG35" s="846"/>
      <c r="AH35" s="846"/>
      <c r="AI35" s="846"/>
      <c r="AJ35" s="847"/>
      <c r="AK35" s="914">
        <v>347</v>
      </c>
      <c r="AL35" s="915"/>
      <c r="AM35" s="915"/>
      <c r="AN35" s="915"/>
      <c r="AO35" s="915"/>
      <c r="AP35" s="915">
        <v>2868</v>
      </c>
      <c r="AQ35" s="915"/>
      <c r="AR35" s="915"/>
      <c r="AS35" s="915"/>
      <c r="AT35" s="915"/>
      <c r="AU35" s="915">
        <v>2868</v>
      </c>
      <c r="AV35" s="915"/>
      <c r="AW35" s="915"/>
      <c r="AX35" s="915"/>
      <c r="AY35" s="915"/>
      <c r="AZ35" s="916" t="s">
        <v>586</v>
      </c>
      <c r="BA35" s="916"/>
      <c r="BB35" s="916"/>
      <c r="BC35" s="916"/>
      <c r="BD35" s="916"/>
      <c r="BE35" s="912" t="s">
        <v>411</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t="s">
        <v>415</v>
      </c>
      <c r="C36" s="840"/>
      <c r="D36" s="840"/>
      <c r="E36" s="840"/>
      <c r="F36" s="840"/>
      <c r="G36" s="840"/>
      <c r="H36" s="840"/>
      <c r="I36" s="840"/>
      <c r="J36" s="840"/>
      <c r="K36" s="840"/>
      <c r="L36" s="840"/>
      <c r="M36" s="840"/>
      <c r="N36" s="840"/>
      <c r="O36" s="840"/>
      <c r="P36" s="841"/>
      <c r="Q36" s="842">
        <v>0</v>
      </c>
      <c r="R36" s="843"/>
      <c r="S36" s="843"/>
      <c r="T36" s="843"/>
      <c r="U36" s="843"/>
      <c r="V36" s="843">
        <v>0</v>
      </c>
      <c r="W36" s="843"/>
      <c r="X36" s="843"/>
      <c r="Y36" s="843"/>
      <c r="Z36" s="843"/>
      <c r="AA36" s="843">
        <v>0</v>
      </c>
      <c r="AB36" s="843"/>
      <c r="AC36" s="843"/>
      <c r="AD36" s="843"/>
      <c r="AE36" s="844"/>
      <c r="AF36" s="845">
        <v>79</v>
      </c>
      <c r="AG36" s="846"/>
      <c r="AH36" s="846"/>
      <c r="AI36" s="846"/>
      <c r="AJ36" s="847"/>
      <c r="AK36" s="914" t="s">
        <v>591</v>
      </c>
      <c r="AL36" s="915"/>
      <c r="AM36" s="915"/>
      <c r="AN36" s="915"/>
      <c r="AO36" s="915"/>
      <c r="AP36" s="915">
        <v>717</v>
      </c>
      <c r="AQ36" s="915"/>
      <c r="AR36" s="915"/>
      <c r="AS36" s="915"/>
      <c r="AT36" s="915"/>
      <c r="AU36" s="915" t="s">
        <v>586</v>
      </c>
      <c r="AV36" s="915"/>
      <c r="AW36" s="915"/>
      <c r="AX36" s="915"/>
      <c r="AY36" s="915"/>
      <c r="AZ36" s="916" t="s">
        <v>586</v>
      </c>
      <c r="BA36" s="916"/>
      <c r="BB36" s="916"/>
      <c r="BC36" s="916"/>
      <c r="BD36" s="916"/>
      <c r="BE36" s="912" t="s">
        <v>411</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t="s">
        <v>416</v>
      </c>
      <c r="C37" s="840"/>
      <c r="D37" s="840"/>
      <c r="E37" s="840"/>
      <c r="F37" s="840"/>
      <c r="G37" s="840"/>
      <c r="H37" s="840"/>
      <c r="I37" s="840"/>
      <c r="J37" s="840"/>
      <c r="K37" s="840"/>
      <c r="L37" s="840"/>
      <c r="M37" s="840"/>
      <c r="N37" s="840"/>
      <c r="O37" s="840"/>
      <c r="P37" s="841"/>
      <c r="Q37" s="842">
        <v>106</v>
      </c>
      <c r="R37" s="843"/>
      <c r="S37" s="843"/>
      <c r="T37" s="843"/>
      <c r="U37" s="843"/>
      <c r="V37" s="843">
        <v>22</v>
      </c>
      <c r="W37" s="843"/>
      <c r="X37" s="843"/>
      <c r="Y37" s="843"/>
      <c r="Z37" s="843"/>
      <c r="AA37" s="843">
        <v>84</v>
      </c>
      <c r="AB37" s="843"/>
      <c r="AC37" s="843"/>
      <c r="AD37" s="843"/>
      <c r="AE37" s="844"/>
      <c r="AF37" s="845">
        <v>162</v>
      </c>
      <c r="AG37" s="846"/>
      <c r="AH37" s="846"/>
      <c r="AI37" s="846"/>
      <c r="AJ37" s="847"/>
      <c r="AK37" s="914" t="s">
        <v>588</v>
      </c>
      <c r="AL37" s="915"/>
      <c r="AM37" s="915"/>
      <c r="AN37" s="915"/>
      <c r="AO37" s="915"/>
      <c r="AP37" s="915" t="s">
        <v>586</v>
      </c>
      <c r="AQ37" s="915"/>
      <c r="AR37" s="915"/>
      <c r="AS37" s="915"/>
      <c r="AT37" s="915"/>
      <c r="AU37" s="915" t="s">
        <v>586</v>
      </c>
      <c r="AV37" s="915"/>
      <c r="AW37" s="915"/>
      <c r="AX37" s="915"/>
      <c r="AY37" s="915"/>
      <c r="AZ37" s="916" t="s">
        <v>586</v>
      </c>
      <c r="BA37" s="916"/>
      <c r="BB37" s="916"/>
      <c r="BC37" s="916"/>
      <c r="BD37" s="916"/>
      <c r="BE37" s="912" t="s">
        <v>413</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390</v>
      </c>
      <c r="B63" s="874" t="s">
        <v>418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963</v>
      </c>
      <c r="AG63" s="926"/>
      <c r="AH63" s="926"/>
      <c r="AI63" s="926"/>
      <c r="AJ63" s="927"/>
      <c r="AK63" s="928"/>
      <c r="AL63" s="923"/>
      <c r="AM63" s="923"/>
      <c r="AN63" s="923"/>
      <c r="AO63" s="923"/>
      <c r="AP63" s="926">
        <f>SUM(AP28:AT62)</f>
        <v>5397</v>
      </c>
      <c r="AQ63" s="926"/>
      <c r="AR63" s="926"/>
      <c r="AS63" s="926"/>
      <c r="AT63" s="926"/>
      <c r="AU63" s="926">
        <f>SUM(AU28:AY62)</f>
        <v>3681</v>
      </c>
      <c r="AV63" s="926"/>
      <c r="AW63" s="926"/>
      <c r="AX63" s="926"/>
      <c r="AY63" s="926"/>
      <c r="AZ63" s="930"/>
      <c r="BA63" s="930"/>
      <c r="BB63" s="930"/>
      <c r="BC63" s="930"/>
      <c r="BD63" s="930"/>
      <c r="BE63" s="931"/>
      <c r="BF63" s="931"/>
      <c r="BG63" s="931"/>
      <c r="BH63" s="931"/>
      <c r="BI63" s="932"/>
      <c r="BJ63" s="933" t="s">
        <v>407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420</v>
      </c>
      <c r="B66" s="825"/>
      <c r="C66" s="825"/>
      <c r="D66" s="825"/>
      <c r="E66" s="825"/>
      <c r="F66" s="825"/>
      <c r="G66" s="825"/>
      <c r="H66" s="825"/>
      <c r="I66" s="825"/>
      <c r="J66" s="825"/>
      <c r="K66" s="825"/>
      <c r="L66" s="825"/>
      <c r="M66" s="825"/>
      <c r="N66" s="825"/>
      <c r="O66" s="825"/>
      <c r="P66" s="826"/>
      <c r="Q66" s="801" t="s">
        <v>421</v>
      </c>
      <c r="R66" s="802"/>
      <c r="S66" s="802"/>
      <c r="T66" s="802"/>
      <c r="U66" s="803"/>
      <c r="V66" s="801" t="s">
        <v>422</v>
      </c>
      <c r="W66" s="802"/>
      <c r="X66" s="802"/>
      <c r="Y66" s="802"/>
      <c r="Z66" s="803"/>
      <c r="AA66" s="801" t="s">
        <v>423</v>
      </c>
      <c r="AB66" s="802"/>
      <c r="AC66" s="802"/>
      <c r="AD66" s="802"/>
      <c r="AE66" s="803"/>
      <c r="AF66" s="936" t="s">
        <v>398</v>
      </c>
      <c r="AG66" s="897"/>
      <c r="AH66" s="897"/>
      <c r="AI66" s="897"/>
      <c r="AJ66" s="937"/>
      <c r="AK66" s="801" t="s">
        <v>399</v>
      </c>
      <c r="AL66" s="825"/>
      <c r="AM66" s="825"/>
      <c r="AN66" s="825"/>
      <c r="AO66" s="826"/>
      <c r="AP66" s="801" t="s">
        <v>424</v>
      </c>
      <c r="AQ66" s="802"/>
      <c r="AR66" s="802"/>
      <c r="AS66" s="802"/>
      <c r="AT66" s="803"/>
      <c r="AU66" s="801" t="s">
        <v>425</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592</v>
      </c>
      <c r="C68" s="954"/>
      <c r="D68" s="954"/>
      <c r="E68" s="954"/>
      <c r="F68" s="954"/>
      <c r="G68" s="954"/>
      <c r="H68" s="954"/>
      <c r="I68" s="954"/>
      <c r="J68" s="954"/>
      <c r="K68" s="954"/>
      <c r="L68" s="954"/>
      <c r="M68" s="954"/>
      <c r="N68" s="954"/>
      <c r="O68" s="954"/>
      <c r="P68" s="955"/>
      <c r="Q68" s="956">
        <v>9670</v>
      </c>
      <c r="R68" s="950"/>
      <c r="S68" s="950"/>
      <c r="T68" s="950"/>
      <c r="U68" s="950"/>
      <c r="V68" s="950">
        <v>9715</v>
      </c>
      <c r="W68" s="950"/>
      <c r="X68" s="950"/>
      <c r="Y68" s="950"/>
      <c r="Z68" s="950"/>
      <c r="AA68" s="950">
        <v>-44</v>
      </c>
      <c r="AB68" s="950"/>
      <c r="AC68" s="950"/>
      <c r="AD68" s="950"/>
      <c r="AE68" s="950"/>
      <c r="AF68" s="950">
        <v>-485</v>
      </c>
      <c r="AG68" s="950"/>
      <c r="AH68" s="950"/>
      <c r="AI68" s="950"/>
      <c r="AJ68" s="950"/>
      <c r="AK68" s="950" t="s">
        <v>591</v>
      </c>
      <c r="AL68" s="950"/>
      <c r="AM68" s="950"/>
      <c r="AN68" s="950"/>
      <c r="AO68" s="950"/>
      <c r="AP68" s="950">
        <v>8266</v>
      </c>
      <c r="AQ68" s="950"/>
      <c r="AR68" s="950"/>
      <c r="AS68" s="950"/>
      <c r="AT68" s="950"/>
      <c r="AU68" s="950">
        <v>508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593</v>
      </c>
      <c r="C69" s="958"/>
      <c r="D69" s="958"/>
      <c r="E69" s="958"/>
      <c r="F69" s="958"/>
      <c r="G69" s="958"/>
      <c r="H69" s="958"/>
      <c r="I69" s="958"/>
      <c r="J69" s="958"/>
      <c r="K69" s="958"/>
      <c r="L69" s="958"/>
      <c r="M69" s="958"/>
      <c r="N69" s="958"/>
      <c r="O69" s="958"/>
      <c r="P69" s="959"/>
      <c r="Q69" s="960">
        <v>1619</v>
      </c>
      <c r="R69" s="915"/>
      <c r="S69" s="915"/>
      <c r="T69" s="915"/>
      <c r="U69" s="915"/>
      <c r="V69" s="915">
        <v>1607</v>
      </c>
      <c r="W69" s="915"/>
      <c r="X69" s="915"/>
      <c r="Y69" s="915"/>
      <c r="Z69" s="915"/>
      <c r="AA69" s="915">
        <v>13</v>
      </c>
      <c r="AB69" s="915"/>
      <c r="AC69" s="915"/>
      <c r="AD69" s="915"/>
      <c r="AE69" s="915"/>
      <c r="AF69" s="915">
        <v>13</v>
      </c>
      <c r="AG69" s="915"/>
      <c r="AH69" s="915"/>
      <c r="AI69" s="915"/>
      <c r="AJ69" s="915"/>
      <c r="AK69" s="915" t="s">
        <v>591</v>
      </c>
      <c r="AL69" s="915"/>
      <c r="AM69" s="915"/>
      <c r="AN69" s="915"/>
      <c r="AO69" s="915"/>
      <c r="AP69" s="915">
        <v>745</v>
      </c>
      <c r="AQ69" s="915"/>
      <c r="AR69" s="915"/>
      <c r="AS69" s="915"/>
      <c r="AT69" s="915"/>
      <c r="AU69" s="915">
        <v>108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594</v>
      </c>
      <c r="C70" s="958"/>
      <c r="D70" s="958"/>
      <c r="E70" s="958"/>
      <c r="F70" s="958"/>
      <c r="G70" s="958"/>
      <c r="H70" s="958"/>
      <c r="I70" s="958"/>
      <c r="J70" s="958"/>
      <c r="K70" s="958"/>
      <c r="L70" s="958"/>
      <c r="M70" s="958"/>
      <c r="N70" s="958"/>
      <c r="O70" s="958"/>
      <c r="P70" s="959"/>
      <c r="Q70" s="960">
        <v>654</v>
      </c>
      <c r="R70" s="915"/>
      <c r="S70" s="915"/>
      <c r="T70" s="915"/>
      <c r="U70" s="915"/>
      <c r="V70" s="915">
        <v>598</v>
      </c>
      <c r="W70" s="915"/>
      <c r="X70" s="915"/>
      <c r="Y70" s="915"/>
      <c r="Z70" s="915"/>
      <c r="AA70" s="915">
        <v>56</v>
      </c>
      <c r="AB70" s="915"/>
      <c r="AC70" s="915"/>
      <c r="AD70" s="915"/>
      <c r="AE70" s="915"/>
      <c r="AF70" s="915">
        <v>56</v>
      </c>
      <c r="AG70" s="915"/>
      <c r="AH70" s="915"/>
      <c r="AI70" s="915"/>
      <c r="AJ70" s="915"/>
      <c r="AK70" s="915" t="s">
        <v>591</v>
      </c>
      <c r="AL70" s="915"/>
      <c r="AM70" s="915"/>
      <c r="AN70" s="915"/>
      <c r="AO70" s="915"/>
      <c r="AP70" s="915">
        <v>771</v>
      </c>
      <c r="AQ70" s="915"/>
      <c r="AR70" s="915"/>
      <c r="AS70" s="915"/>
      <c r="AT70" s="915"/>
      <c r="AU70" s="915">
        <v>325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595</v>
      </c>
      <c r="C71" s="958"/>
      <c r="D71" s="958"/>
      <c r="E71" s="958"/>
      <c r="F71" s="958"/>
      <c r="G71" s="958"/>
      <c r="H71" s="958"/>
      <c r="I71" s="958"/>
      <c r="J71" s="958"/>
      <c r="K71" s="958"/>
      <c r="L71" s="958"/>
      <c r="M71" s="958"/>
      <c r="N71" s="958"/>
      <c r="O71" s="958"/>
      <c r="P71" s="959"/>
      <c r="Q71" s="960">
        <v>1031</v>
      </c>
      <c r="R71" s="915"/>
      <c r="S71" s="915"/>
      <c r="T71" s="915"/>
      <c r="U71" s="915"/>
      <c r="V71" s="915">
        <v>1029</v>
      </c>
      <c r="W71" s="915"/>
      <c r="X71" s="915"/>
      <c r="Y71" s="915"/>
      <c r="Z71" s="915"/>
      <c r="AA71" s="915">
        <v>2</v>
      </c>
      <c r="AB71" s="915"/>
      <c r="AC71" s="915"/>
      <c r="AD71" s="915"/>
      <c r="AE71" s="915"/>
      <c r="AF71" s="915">
        <v>2</v>
      </c>
      <c r="AG71" s="915"/>
      <c r="AH71" s="915"/>
      <c r="AI71" s="915"/>
      <c r="AJ71" s="915"/>
      <c r="AK71" s="915">
        <v>452</v>
      </c>
      <c r="AL71" s="915"/>
      <c r="AM71" s="915"/>
      <c r="AN71" s="915"/>
      <c r="AO71" s="915"/>
      <c r="AP71" s="915" t="s">
        <v>591</v>
      </c>
      <c r="AQ71" s="915"/>
      <c r="AR71" s="915"/>
      <c r="AS71" s="915"/>
      <c r="AT71" s="915"/>
      <c r="AU71" s="915" t="s">
        <v>591</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596</v>
      </c>
      <c r="C72" s="958"/>
      <c r="D72" s="958"/>
      <c r="E72" s="958"/>
      <c r="F72" s="958"/>
      <c r="G72" s="958"/>
      <c r="H72" s="958"/>
      <c r="I72" s="958"/>
      <c r="J72" s="958"/>
      <c r="K72" s="958"/>
      <c r="L72" s="958"/>
      <c r="M72" s="958"/>
      <c r="N72" s="958"/>
      <c r="O72" s="958"/>
      <c r="P72" s="959"/>
      <c r="Q72" s="960">
        <v>529</v>
      </c>
      <c r="R72" s="915"/>
      <c r="S72" s="915"/>
      <c r="T72" s="915"/>
      <c r="U72" s="915"/>
      <c r="V72" s="915">
        <v>507</v>
      </c>
      <c r="W72" s="915"/>
      <c r="X72" s="915"/>
      <c r="Y72" s="915"/>
      <c r="Z72" s="915"/>
      <c r="AA72" s="915">
        <v>22</v>
      </c>
      <c r="AB72" s="915"/>
      <c r="AC72" s="915"/>
      <c r="AD72" s="915"/>
      <c r="AE72" s="915"/>
      <c r="AF72" s="915">
        <v>22</v>
      </c>
      <c r="AG72" s="915"/>
      <c r="AH72" s="915"/>
      <c r="AI72" s="915"/>
      <c r="AJ72" s="915"/>
      <c r="AK72" s="915" t="s">
        <v>601</v>
      </c>
      <c r="AL72" s="915"/>
      <c r="AM72" s="915"/>
      <c r="AN72" s="915"/>
      <c r="AO72" s="915"/>
      <c r="AP72" s="915" t="s">
        <v>591</v>
      </c>
      <c r="AQ72" s="915"/>
      <c r="AR72" s="915"/>
      <c r="AS72" s="915"/>
      <c r="AT72" s="915"/>
      <c r="AU72" s="915" t="s">
        <v>591</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t="s">
        <v>597</v>
      </c>
      <c r="C73" s="958"/>
      <c r="D73" s="958"/>
      <c r="E73" s="958"/>
      <c r="F73" s="958"/>
      <c r="G73" s="958"/>
      <c r="H73" s="958"/>
      <c r="I73" s="958"/>
      <c r="J73" s="958"/>
      <c r="K73" s="958"/>
      <c r="L73" s="958"/>
      <c r="M73" s="958"/>
      <c r="N73" s="958"/>
      <c r="O73" s="958"/>
      <c r="P73" s="959"/>
      <c r="Q73" s="960">
        <v>109616</v>
      </c>
      <c r="R73" s="915"/>
      <c r="S73" s="915"/>
      <c r="T73" s="915"/>
      <c r="U73" s="915"/>
      <c r="V73" s="915">
        <v>107064</v>
      </c>
      <c r="W73" s="915"/>
      <c r="X73" s="915"/>
      <c r="Y73" s="915"/>
      <c r="Z73" s="915"/>
      <c r="AA73" s="915">
        <v>2551</v>
      </c>
      <c r="AB73" s="915"/>
      <c r="AC73" s="915"/>
      <c r="AD73" s="915"/>
      <c r="AE73" s="915"/>
      <c r="AF73" s="915">
        <v>2551</v>
      </c>
      <c r="AG73" s="915"/>
      <c r="AH73" s="915"/>
      <c r="AI73" s="915"/>
      <c r="AJ73" s="915"/>
      <c r="AK73" s="915">
        <v>861</v>
      </c>
      <c r="AL73" s="915"/>
      <c r="AM73" s="915"/>
      <c r="AN73" s="915"/>
      <c r="AO73" s="915"/>
      <c r="AP73" s="915" t="s">
        <v>591</v>
      </c>
      <c r="AQ73" s="915"/>
      <c r="AR73" s="915"/>
      <c r="AS73" s="915"/>
      <c r="AT73" s="915"/>
      <c r="AU73" s="915" t="s">
        <v>591</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t="s">
        <v>598</v>
      </c>
      <c r="C74" s="958"/>
      <c r="D74" s="958"/>
      <c r="E74" s="958"/>
      <c r="F74" s="958"/>
      <c r="G74" s="958"/>
      <c r="H74" s="958"/>
      <c r="I74" s="958"/>
      <c r="J74" s="958"/>
      <c r="K74" s="958"/>
      <c r="L74" s="958"/>
      <c r="M74" s="958"/>
      <c r="N74" s="958"/>
      <c r="O74" s="958"/>
      <c r="P74" s="959"/>
      <c r="Q74" s="960">
        <v>4311</v>
      </c>
      <c r="R74" s="915"/>
      <c r="S74" s="915"/>
      <c r="T74" s="915"/>
      <c r="U74" s="915"/>
      <c r="V74" s="915">
        <v>3658</v>
      </c>
      <c r="W74" s="915"/>
      <c r="X74" s="915"/>
      <c r="Y74" s="915"/>
      <c r="Z74" s="915"/>
      <c r="AA74" s="915">
        <v>653</v>
      </c>
      <c r="AB74" s="915"/>
      <c r="AC74" s="915"/>
      <c r="AD74" s="915"/>
      <c r="AE74" s="915"/>
      <c r="AF74" s="915">
        <v>653</v>
      </c>
      <c r="AG74" s="915"/>
      <c r="AH74" s="915"/>
      <c r="AI74" s="915"/>
      <c r="AJ74" s="915"/>
      <c r="AK74" s="915" t="s">
        <v>591</v>
      </c>
      <c r="AL74" s="915"/>
      <c r="AM74" s="915"/>
      <c r="AN74" s="915"/>
      <c r="AO74" s="915"/>
      <c r="AP74" s="915" t="s">
        <v>591</v>
      </c>
      <c r="AQ74" s="915"/>
      <c r="AR74" s="915"/>
      <c r="AS74" s="915"/>
      <c r="AT74" s="915"/>
      <c r="AU74" s="915" t="s">
        <v>591</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t="s">
        <v>599</v>
      </c>
      <c r="C75" s="958"/>
      <c r="D75" s="958"/>
      <c r="E75" s="958"/>
      <c r="F75" s="958"/>
      <c r="G75" s="958"/>
      <c r="H75" s="958"/>
      <c r="I75" s="958"/>
      <c r="J75" s="958"/>
      <c r="K75" s="958"/>
      <c r="L75" s="958"/>
      <c r="M75" s="958"/>
      <c r="N75" s="958"/>
      <c r="O75" s="958"/>
      <c r="P75" s="959"/>
      <c r="Q75" s="963">
        <v>91</v>
      </c>
      <c r="R75" s="964"/>
      <c r="S75" s="964"/>
      <c r="T75" s="964"/>
      <c r="U75" s="914"/>
      <c r="V75" s="965">
        <v>88</v>
      </c>
      <c r="W75" s="964"/>
      <c r="X75" s="964"/>
      <c r="Y75" s="964"/>
      <c r="Z75" s="914"/>
      <c r="AA75" s="965">
        <v>3</v>
      </c>
      <c r="AB75" s="964"/>
      <c r="AC75" s="964"/>
      <c r="AD75" s="964"/>
      <c r="AE75" s="914"/>
      <c r="AF75" s="965">
        <v>3</v>
      </c>
      <c r="AG75" s="964"/>
      <c r="AH75" s="964"/>
      <c r="AI75" s="964"/>
      <c r="AJ75" s="914"/>
      <c r="AK75" s="965" t="s">
        <v>591</v>
      </c>
      <c r="AL75" s="964"/>
      <c r="AM75" s="964"/>
      <c r="AN75" s="964"/>
      <c r="AO75" s="914"/>
      <c r="AP75" s="965" t="s">
        <v>602</v>
      </c>
      <c r="AQ75" s="964"/>
      <c r="AR75" s="964"/>
      <c r="AS75" s="964"/>
      <c r="AT75" s="914"/>
      <c r="AU75" s="965" t="s">
        <v>603</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t="s">
        <v>600</v>
      </c>
      <c r="C76" s="958"/>
      <c r="D76" s="958"/>
      <c r="E76" s="958"/>
      <c r="F76" s="958"/>
      <c r="G76" s="958"/>
      <c r="H76" s="958"/>
      <c r="I76" s="958"/>
      <c r="J76" s="958"/>
      <c r="K76" s="958"/>
      <c r="L76" s="958"/>
      <c r="M76" s="958"/>
      <c r="N76" s="958"/>
      <c r="O76" s="958"/>
      <c r="P76" s="959"/>
      <c r="Q76" s="963">
        <v>162</v>
      </c>
      <c r="R76" s="964"/>
      <c r="S76" s="964"/>
      <c r="T76" s="964"/>
      <c r="U76" s="914"/>
      <c r="V76" s="965">
        <v>149</v>
      </c>
      <c r="W76" s="964"/>
      <c r="X76" s="964"/>
      <c r="Y76" s="964"/>
      <c r="Z76" s="914"/>
      <c r="AA76" s="965">
        <v>12</v>
      </c>
      <c r="AB76" s="964"/>
      <c r="AC76" s="964"/>
      <c r="AD76" s="964"/>
      <c r="AE76" s="914"/>
      <c r="AF76" s="965">
        <v>12</v>
      </c>
      <c r="AG76" s="964"/>
      <c r="AH76" s="964"/>
      <c r="AI76" s="964"/>
      <c r="AJ76" s="914"/>
      <c r="AK76" s="965">
        <v>38</v>
      </c>
      <c r="AL76" s="964"/>
      <c r="AM76" s="964"/>
      <c r="AN76" s="964"/>
      <c r="AO76" s="914"/>
      <c r="AP76" s="965" t="s">
        <v>591</v>
      </c>
      <c r="AQ76" s="964"/>
      <c r="AR76" s="964"/>
      <c r="AS76" s="964"/>
      <c r="AT76" s="914"/>
      <c r="AU76" s="965" t="s">
        <v>591</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390</v>
      </c>
      <c r="B88" s="874" t="s">
        <v>426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SUM(AF68:AJ87)</f>
        <v>2827</v>
      </c>
      <c r="AG88" s="926"/>
      <c r="AH88" s="926"/>
      <c r="AI88" s="926"/>
      <c r="AJ88" s="926"/>
      <c r="AK88" s="923"/>
      <c r="AL88" s="923"/>
      <c r="AM88" s="923"/>
      <c r="AN88" s="923"/>
      <c r="AO88" s="923"/>
      <c r="AP88" s="926">
        <f>SUM(AP68:AT87)</f>
        <v>9782</v>
      </c>
      <c r="AQ88" s="926"/>
      <c r="AR88" s="926"/>
      <c r="AS88" s="926"/>
      <c r="AT88" s="926"/>
      <c r="AU88" s="926">
        <f>SUM(AU68:AY87)</f>
        <v>941</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f>SUM(CR8:CV88)</f>
        <v>0</v>
      </c>
      <c r="CS102" s="934"/>
      <c r="CT102" s="934"/>
      <c r="CU102" s="934"/>
      <c r="CV102" s="977"/>
      <c r="CW102" s="976">
        <f>SUM(CW7:DA88)</f>
        <v>153</v>
      </c>
      <c r="CX102" s="934"/>
      <c r="CY102" s="934"/>
      <c r="CZ102" s="934"/>
      <c r="DA102" s="977"/>
      <c r="DB102" s="976">
        <f t="shared" ref="DB102" si="0">SUM(DB7:DF88)</f>
        <v>0</v>
      </c>
      <c r="DC102" s="934"/>
      <c r="DD102" s="934"/>
      <c r="DE102" s="934"/>
      <c r="DF102" s="977"/>
      <c r="DG102" s="976">
        <f t="shared" ref="DG102" si="1">SUM(DG7:DK88)</f>
        <v>0</v>
      </c>
      <c r="DH102" s="934"/>
      <c r="DI102" s="934"/>
      <c r="DJ102" s="934"/>
      <c r="DK102" s="977"/>
      <c r="DL102" s="976">
        <f t="shared" ref="DL102" si="2">SUM(DL7:DP88)</f>
        <v>54</v>
      </c>
      <c r="DM102" s="934"/>
      <c r="DN102" s="934"/>
      <c r="DO102" s="934"/>
      <c r="DP102" s="977"/>
      <c r="DQ102" s="976">
        <f t="shared" ref="DQ102" si="3">SUM(DQ7:DU88)</f>
        <v>5</v>
      </c>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432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434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435</v>
      </c>
      <c r="AB109" s="979"/>
      <c r="AC109" s="979"/>
      <c r="AD109" s="979"/>
      <c r="AE109" s="980"/>
      <c r="AF109" s="978" t="s">
        <v>306</v>
      </c>
      <c r="AG109" s="979"/>
      <c r="AH109" s="979"/>
      <c r="AI109" s="979"/>
      <c r="AJ109" s="980"/>
      <c r="AK109" s="978" t="s">
        <v>305</v>
      </c>
      <c r="AL109" s="979"/>
      <c r="AM109" s="979"/>
      <c r="AN109" s="979"/>
      <c r="AO109" s="980"/>
      <c r="AP109" s="978" t="s">
        <v>436</v>
      </c>
      <c r="AQ109" s="979"/>
      <c r="AR109" s="979"/>
      <c r="AS109" s="979"/>
      <c r="AT109" s="981"/>
      <c r="AU109" s="998" t="s">
        <v>434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435</v>
      </c>
      <c r="BR109" s="979"/>
      <c r="BS109" s="979"/>
      <c r="BT109" s="979"/>
      <c r="BU109" s="980"/>
      <c r="BV109" s="978" t="s">
        <v>306</v>
      </c>
      <c r="BW109" s="979"/>
      <c r="BX109" s="979"/>
      <c r="BY109" s="979"/>
      <c r="BZ109" s="980"/>
      <c r="CA109" s="978" t="s">
        <v>305</v>
      </c>
      <c r="CB109" s="979"/>
      <c r="CC109" s="979"/>
      <c r="CD109" s="979"/>
      <c r="CE109" s="980"/>
      <c r="CF109" s="999" t="s">
        <v>436</v>
      </c>
      <c r="CG109" s="999"/>
      <c r="CH109" s="999"/>
      <c r="CI109" s="999"/>
      <c r="CJ109" s="999"/>
      <c r="CK109" s="978" t="s">
        <v>437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435</v>
      </c>
      <c r="DH109" s="979"/>
      <c r="DI109" s="979"/>
      <c r="DJ109" s="979"/>
      <c r="DK109" s="980"/>
      <c r="DL109" s="978" t="s">
        <v>306</v>
      </c>
      <c r="DM109" s="979"/>
      <c r="DN109" s="979"/>
      <c r="DO109" s="979"/>
      <c r="DP109" s="980"/>
      <c r="DQ109" s="978" t="s">
        <v>305</v>
      </c>
      <c r="DR109" s="979"/>
      <c r="DS109" s="979"/>
      <c r="DT109" s="979"/>
      <c r="DU109" s="980"/>
      <c r="DV109" s="978" t="s">
        <v>436</v>
      </c>
      <c r="DW109" s="979"/>
      <c r="DX109" s="979"/>
      <c r="DY109" s="979"/>
      <c r="DZ109" s="981"/>
    </row>
    <row r="110" spans="1:131" s="247" customFormat="1" ht="26.25" customHeight="1" x14ac:dyDescent="0.2">
      <c r="A110" s="982" t="s">
        <v>438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568060</v>
      </c>
      <c r="AB110" s="986"/>
      <c r="AC110" s="986"/>
      <c r="AD110" s="986"/>
      <c r="AE110" s="987"/>
      <c r="AF110" s="988">
        <v>625240</v>
      </c>
      <c r="AG110" s="986"/>
      <c r="AH110" s="986"/>
      <c r="AI110" s="986"/>
      <c r="AJ110" s="987"/>
      <c r="AK110" s="988">
        <v>660331</v>
      </c>
      <c r="AL110" s="986"/>
      <c r="AM110" s="986"/>
      <c r="AN110" s="986"/>
      <c r="AO110" s="987"/>
      <c r="AP110" s="989">
        <v>20.100000000000001</v>
      </c>
      <c r="AQ110" s="990"/>
      <c r="AR110" s="990"/>
      <c r="AS110" s="990"/>
      <c r="AT110" s="991"/>
      <c r="AU110" s="992" t="s">
        <v>72</v>
      </c>
      <c r="AV110" s="993"/>
      <c r="AW110" s="993"/>
      <c r="AX110" s="993"/>
      <c r="AY110" s="993"/>
      <c r="AZ110" s="1034" t="s">
        <v>439</v>
      </c>
      <c r="BA110" s="983"/>
      <c r="BB110" s="983"/>
      <c r="BC110" s="983"/>
      <c r="BD110" s="983"/>
      <c r="BE110" s="983"/>
      <c r="BF110" s="983"/>
      <c r="BG110" s="983"/>
      <c r="BH110" s="983"/>
      <c r="BI110" s="983"/>
      <c r="BJ110" s="983"/>
      <c r="BK110" s="983"/>
      <c r="BL110" s="983"/>
      <c r="BM110" s="983"/>
      <c r="BN110" s="983"/>
      <c r="BO110" s="983"/>
      <c r="BP110" s="984"/>
      <c r="BQ110" s="1020">
        <v>5585676</v>
      </c>
      <c r="BR110" s="1021"/>
      <c r="BS110" s="1021"/>
      <c r="BT110" s="1021"/>
      <c r="BU110" s="1021"/>
      <c r="BV110" s="1021">
        <v>5502654</v>
      </c>
      <c r="BW110" s="1021"/>
      <c r="BX110" s="1021"/>
      <c r="BY110" s="1021"/>
      <c r="BZ110" s="1021"/>
      <c r="CA110" s="1021">
        <v>5332249</v>
      </c>
      <c r="CB110" s="1021"/>
      <c r="CC110" s="1021"/>
      <c r="CD110" s="1021"/>
      <c r="CE110" s="1021"/>
      <c r="CF110" s="1035">
        <v>162.19999999999999</v>
      </c>
      <c r="CG110" s="1036"/>
      <c r="CH110" s="1036"/>
      <c r="CI110" s="1036"/>
      <c r="CJ110" s="1036"/>
      <c r="CK110" s="1037" t="s">
        <v>440</v>
      </c>
      <c r="CL110" s="1038"/>
      <c r="CM110" s="1017" t="s">
        <v>441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407</v>
      </c>
      <c r="DH110" s="1021"/>
      <c r="DI110" s="1021"/>
      <c r="DJ110" s="1021"/>
      <c r="DK110" s="1021"/>
      <c r="DL110" s="1021" t="s">
        <v>407</v>
      </c>
      <c r="DM110" s="1021"/>
      <c r="DN110" s="1021"/>
      <c r="DO110" s="1021"/>
      <c r="DP110" s="1021"/>
      <c r="DQ110" s="1021" t="s">
        <v>407</v>
      </c>
      <c r="DR110" s="1021"/>
      <c r="DS110" s="1021"/>
      <c r="DT110" s="1021"/>
      <c r="DU110" s="1021"/>
      <c r="DV110" s="1022" t="s">
        <v>407</v>
      </c>
      <c r="DW110" s="1022"/>
      <c r="DX110" s="1022"/>
      <c r="DY110" s="1022"/>
      <c r="DZ110" s="1023"/>
    </row>
    <row r="111" spans="1:131" s="247" customFormat="1" ht="26.25" customHeight="1" x14ac:dyDescent="0.2">
      <c r="A111" s="1024" t="s">
        <v>442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407</v>
      </c>
      <c r="AB111" s="1028"/>
      <c r="AC111" s="1028"/>
      <c r="AD111" s="1028"/>
      <c r="AE111" s="1029"/>
      <c r="AF111" s="1030" t="s">
        <v>407</v>
      </c>
      <c r="AG111" s="1028"/>
      <c r="AH111" s="1028"/>
      <c r="AI111" s="1028"/>
      <c r="AJ111" s="1029"/>
      <c r="AK111" s="1030" t="s">
        <v>443</v>
      </c>
      <c r="AL111" s="1028"/>
      <c r="AM111" s="1028"/>
      <c r="AN111" s="1028"/>
      <c r="AO111" s="1029"/>
      <c r="AP111" s="1031" t="s">
        <v>392</v>
      </c>
      <c r="AQ111" s="1032"/>
      <c r="AR111" s="1032"/>
      <c r="AS111" s="1032"/>
      <c r="AT111" s="1033"/>
      <c r="AU111" s="994"/>
      <c r="AV111" s="995"/>
      <c r="AW111" s="995"/>
      <c r="AX111" s="995"/>
      <c r="AY111" s="995"/>
      <c r="AZ111" s="1043" t="s">
        <v>444</v>
      </c>
      <c r="BA111" s="1044"/>
      <c r="BB111" s="1044"/>
      <c r="BC111" s="1044"/>
      <c r="BD111" s="1044"/>
      <c r="BE111" s="1044"/>
      <c r="BF111" s="1044"/>
      <c r="BG111" s="1044"/>
      <c r="BH111" s="1044"/>
      <c r="BI111" s="1044"/>
      <c r="BJ111" s="1044"/>
      <c r="BK111" s="1044"/>
      <c r="BL111" s="1044"/>
      <c r="BM111" s="1044"/>
      <c r="BN111" s="1044"/>
      <c r="BO111" s="1044"/>
      <c r="BP111" s="1045"/>
      <c r="BQ111" s="1013" t="s">
        <v>407</v>
      </c>
      <c r="BR111" s="1014"/>
      <c r="BS111" s="1014"/>
      <c r="BT111" s="1014"/>
      <c r="BU111" s="1014"/>
      <c r="BV111" s="1014" t="s">
        <v>407</v>
      </c>
      <c r="BW111" s="1014"/>
      <c r="BX111" s="1014"/>
      <c r="BY111" s="1014"/>
      <c r="BZ111" s="1014"/>
      <c r="CA111" s="1014" t="s">
        <v>407</v>
      </c>
      <c r="CB111" s="1014"/>
      <c r="CC111" s="1014"/>
      <c r="CD111" s="1014"/>
      <c r="CE111" s="1014"/>
      <c r="CF111" s="1008" t="s">
        <v>407</v>
      </c>
      <c r="CG111" s="1009"/>
      <c r="CH111" s="1009"/>
      <c r="CI111" s="1009"/>
      <c r="CJ111" s="1009"/>
      <c r="CK111" s="1039"/>
      <c r="CL111" s="1040"/>
      <c r="CM111" s="1010" t="s">
        <v>445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392</v>
      </c>
      <c r="DH111" s="1014"/>
      <c r="DI111" s="1014"/>
      <c r="DJ111" s="1014"/>
      <c r="DK111" s="1014"/>
      <c r="DL111" s="1014" t="s">
        <v>127</v>
      </c>
      <c r="DM111" s="1014"/>
      <c r="DN111" s="1014"/>
      <c r="DO111" s="1014"/>
      <c r="DP111" s="1014"/>
      <c r="DQ111" s="1014" t="s">
        <v>407</v>
      </c>
      <c r="DR111" s="1014"/>
      <c r="DS111" s="1014"/>
      <c r="DT111" s="1014"/>
      <c r="DU111" s="1014"/>
      <c r="DV111" s="1015" t="s">
        <v>443</v>
      </c>
      <c r="DW111" s="1015"/>
      <c r="DX111" s="1015"/>
      <c r="DY111" s="1015"/>
      <c r="DZ111" s="1016"/>
    </row>
    <row r="112" spans="1:131" s="247" customFormat="1" ht="26.25" customHeight="1" x14ac:dyDescent="0.2">
      <c r="A112" s="1046" t="s">
        <v>446</v>
      </c>
      <c r="B112" s="1047"/>
      <c r="C112" s="1044" t="s">
        <v>447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v>410</v>
      </c>
      <c r="AB112" s="1053"/>
      <c r="AC112" s="1053"/>
      <c r="AD112" s="1053"/>
      <c r="AE112" s="1054"/>
      <c r="AF112" s="1055">
        <v>410</v>
      </c>
      <c r="AG112" s="1053"/>
      <c r="AH112" s="1053"/>
      <c r="AI112" s="1053"/>
      <c r="AJ112" s="1054"/>
      <c r="AK112" s="1055">
        <v>410</v>
      </c>
      <c r="AL112" s="1053"/>
      <c r="AM112" s="1053"/>
      <c r="AN112" s="1053"/>
      <c r="AO112" s="1054"/>
      <c r="AP112" s="1056">
        <v>0</v>
      </c>
      <c r="AQ112" s="1057"/>
      <c r="AR112" s="1057"/>
      <c r="AS112" s="1057"/>
      <c r="AT112" s="1058"/>
      <c r="AU112" s="994"/>
      <c r="AV112" s="995"/>
      <c r="AW112" s="995"/>
      <c r="AX112" s="995"/>
      <c r="AY112" s="995"/>
      <c r="AZ112" s="1043" t="s">
        <v>448</v>
      </c>
      <c r="BA112" s="1044"/>
      <c r="BB112" s="1044"/>
      <c r="BC112" s="1044"/>
      <c r="BD112" s="1044"/>
      <c r="BE112" s="1044"/>
      <c r="BF112" s="1044"/>
      <c r="BG112" s="1044"/>
      <c r="BH112" s="1044"/>
      <c r="BI112" s="1044"/>
      <c r="BJ112" s="1044"/>
      <c r="BK112" s="1044"/>
      <c r="BL112" s="1044"/>
      <c r="BM112" s="1044"/>
      <c r="BN112" s="1044"/>
      <c r="BO112" s="1044"/>
      <c r="BP112" s="1045"/>
      <c r="BQ112" s="1013">
        <v>4233096</v>
      </c>
      <c r="BR112" s="1014"/>
      <c r="BS112" s="1014"/>
      <c r="BT112" s="1014"/>
      <c r="BU112" s="1014"/>
      <c r="BV112" s="1014">
        <v>3940332</v>
      </c>
      <c r="BW112" s="1014"/>
      <c r="BX112" s="1014"/>
      <c r="BY112" s="1014"/>
      <c r="BZ112" s="1014"/>
      <c r="CA112" s="1014">
        <v>3681385</v>
      </c>
      <c r="CB112" s="1014"/>
      <c r="CC112" s="1014"/>
      <c r="CD112" s="1014"/>
      <c r="CE112" s="1014"/>
      <c r="CF112" s="1008">
        <v>112</v>
      </c>
      <c r="CG112" s="1009"/>
      <c r="CH112" s="1009"/>
      <c r="CI112" s="1009"/>
      <c r="CJ112" s="1009"/>
      <c r="CK112" s="1039"/>
      <c r="CL112" s="1040"/>
      <c r="CM112" s="1010" t="s">
        <v>449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407</v>
      </c>
      <c r="DH112" s="1014"/>
      <c r="DI112" s="1014"/>
      <c r="DJ112" s="1014"/>
      <c r="DK112" s="1014"/>
      <c r="DL112" s="1014" t="s">
        <v>407</v>
      </c>
      <c r="DM112" s="1014"/>
      <c r="DN112" s="1014"/>
      <c r="DO112" s="1014"/>
      <c r="DP112" s="1014"/>
      <c r="DQ112" s="1014" t="s">
        <v>127</v>
      </c>
      <c r="DR112" s="1014"/>
      <c r="DS112" s="1014"/>
      <c r="DT112" s="1014"/>
      <c r="DU112" s="1014"/>
      <c r="DV112" s="1015" t="s">
        <v>407</v>
      </c>
      <c r="DW112" s="1015"/>
      <c r="DX112" s="1015"/>
      <c r="DY112" s="1015"/>
      <c r="DZ112" s="1016"/>
    </row>
    <row r="113" spans="1:130" s="247" customFormat="1" ht="26.25" customHeight="1" x14ac:dyDescent="0.2">
      <c r="A113" s="1048"/>
      <c r="B113" s="1049"/>
      <c r="C113" s="1044" t="s">
        <v>450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337582</v>
      </c>
      <c r="AB113" s="1028"/>
      <c r="AC113" s="1028"/>
      <c r="AD113" s="1028"/>
      <c r="AE113" s="1029"/>
      <c r="AF113" s="1030">
        <v>337122</v>
      </c>
      <c r="AG113" s="1028"/>
      <c r="AH113" s="1028"/>
      <c r="AI113" s="1028"/>
      <c r="AJ113" s="1029"/>
      <c r="AK113" s="1030">
        <v>329873</v>
      </c>
      <c r="AL113" s="1028"/>
      <c r="AM113" s="1028"/>
      <c r="AN113" s="1028"/>
      <c r="AO113" s="1029"/>
      <c r="AP113" s="1031">
        <v>10</v>
      </c>
      <c r="AQ113" s="1032"/>
      <c r="AR113" s="1032"/>
      <c r="AS113" s="1032"/>
      <c r="AT113" s="1033"/>
      <c r="AU113" s="994"/>
      <c r="AV113" s="995"/>
      <c r="AW113" s="995"/>
      <c r="AX113" s="995"/>
      <c r="AY113" s="995"/>
      <c r="AZ113" s="1043" t="s">
        <v>451</v>
      </c>
      <c r="BA113" s="1044"/>
      <c r="BB113" s="1044"/>
      <c r="BC113" s="1044"/>
      <c r="BD113" s="1044"/>
      <c r="BE113" s="1044"/>
      <c r="BF113" s="1044"/>
      <c r="BG113" s="1044"/>
      <c r="BH113" s="1044"/>
      <c r="BI113" s="1044"/>
      <c r="BJ113" s="1044"/>
      <c r="BK113" s="1044"/>
      <c r="BL113" s="1044"/>
      <c r="BM113" s="1044"/>
      <c r="BN113" s="1044"/>
      <c r="BO113" s="1044"/>
      <c r="BP113" s="1045"/>
      <c r="BQ113" s="1013">
        <v>1032850</v>
      </c>
      <c r="BR113" s="1014"/>
      <c r="BS113" s="1014"/>
      <c r="BT113" s="1014"/>
      <c r="BU113" s="1014"/>
      <c r="BV113" s="1014">
        <v>988901</v>
      </c>
      <c r="BW113" s="1014"/>
      <c r="BX113" s="1014"/>
      <c r="BY113" s="1014"/>
      <c r="BZ113" s="1014"/>
      <c r="CA113" s="1014">
        <v>941485</v>
      </c>
      <c r="CB113" s="1014"/>
      <c r="CC113" s="1014"/>
      <c r="CD113" s="1014"/>
      <c r="CE113" s="1014"/>
      <c r="CF113" s="1008">
        <v>28.6</v>
      </c>
      <c r="CG113" s="1009"/>
      <c r="CH113" s="1009"/>
      <c r="CI113" s="1009"/>
      <c r="CJ113" s="1009"/>
      <c r="CK113" s="1039"/>
      <c r="CL113" s="1040"/>
      <c r="CM113" s="1010" t="s">
        <v>452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407</v>
      </c>
      <c r="DH113" s="1053"/>
      <c r="DI113" s="1053"/>
      <c r="DJ113" s="1053"/>
      <c r="DK113" s="1054"/>
      <c r="DL113" s="1055" t="s">
        <v>407</v>
      </c>
      <c r="DM113" s="1053"/>
      <c r="DN113" s="1053"/>
      <c r="DO113" s="1053"/>
      <c r="DP113" s="1054"/>
      <c r="DQ113" s="1055" t="s">
        <v>407</v>
      </c>
      <c r="DR113" s="1053"/>
      <c r="DS113" s="1053"/>
      <c r="DT113" s="1053"/>
      <c r="DU113" s="1054"/>
      <c r="DV113" s="1056" t="s">
        <v>407</v>
      </c>
      <c r="DW113" s="1057"/>
      <c r="DX113" s="1057"/>
      <c r="DY113" s="1057"/>
      <c r="DZ113" s="1058"/>
    </row>
    <row r="114" spans="1:130" s="247" customFormat="1" ht="26.25" customHeight="1" x14ac:dyDescent="0.2">
      <c r="A114" s="1048"/>
      <c r="B114" s="1049"/>
      <c r="C114" s="1044" t="s">
        <v>453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145851</v>
      </c>
      <c r="AB114" s="1053"/>
      <c r="AC114" s="1053"/>
      <c r="AD114" s="1053"/>
      <c r="AE114" s="1054"/>
      <c r="AF114" s="1055">
        <v>111380</v>
      </c>
      <c r="AG114" s="1053"/>
      <c r="AH114" s="1053"/>
      <c r="AI114" s="1053"/>
      <c r="AJ114" s="1054"/>
      <c r="AK114" s="1055">
        <v>109772</v>
      </c>
      <c r="AL114" s="1053"/>
      <c r="AM114" s="1053"/>
      <c r="AN114" s="1053"/>
      <c r="AO114" s="1054"/>
      <c r="AP114" s="1056">
        <v>3.3</v>
      </c>
      <c r="AQ114" s="1057"/>
      <c r="AR114" s="1057"/>
      <c r="AS114" s="1057"/>
      <c r="AT114" s="1058"/>
      <c r="AU114" s="994"/>
      <c r="AV114" s="995"/>
      <c r="AW114" s="995"/>
      <c r="AX114" s="995"/>
      <c r="AY114" s="995"/>
      <c r="AZ114" s="1043" t="s">
        <v>454</v>
      </c>
      <c r="BA114" s="1044"/>
      <c r="BB114" s="1044"/>
      <c r="BC114" s="1044"/>
      <c r="BD114" s="1044"/>
      <c r="BE114" s="1044"/>
      <c r="BF114" s="1044"/>
      <c r="BG114" s="1044"/>
      <c r="BH114" s="1044"/>
      <c r="BI114" s="1044"/>
      <c r="BJ114" s="1044"/>
      <c r="BK114" s="1044"/>
      <c r="BL114" s="1044"/>
      <c r="BM114" s="1044"/>
      <c r="BN114" s="1044"/>
      <c r="BO114" s="1044"/>
      <c r="BP114" s="1045"/>
      <c r="BQ114" s="1013">
        <v>1405422</v>
      </c>
      <c r="BR114" s="1014"/>
      <c r="BS114" s="1014"/>
      <c r="BT114" s="1014"/>
      <c r="BU114" s="1014"/>
      <c r="BV114" s="1014">
        <v>1328919</v>
      </c>
      <c r="BW114" s="1014"/>
      <c r="BX114" s="1014"/>
      <c r="BY114" s="1014"/>
      <c r="BZ114" s="1014"/>
      <c r="CA114" s="1014">
        <v>1301281</v>
      </c>
      <c r="CB114" s="1014"/>
      <c r="CC114" s="1014"/>
      <c r="CD114" s="1014"/>
      <c r="CE114" s="1014"/>
      <c r="CF114" s="1008">
        <v>39.6</v>
      </c>
      <c r="CG114" s="1009"/>
      <c r="CH114" s="1009"/>
      <c r="CI114" s="1009"/>
      <c r="CJ114" s="1009"/>
      <c r="CK114" s="1039"/>
      <c r="CL114" s="1040"/>
      <c r="CM114" s="1010" t="s">
        <v>455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392</v>
      </c>
      <c r="DH114" s="1053"/>
      <c r="DI114" s="1053"/>
      <c r="DJ114" s="1053"/>
      <c r="DK114" s="1054"/>
      <c r="DL114" s="1055" t="s">
        <v>127</v>
      </c>
      <c r="DM114" s="1053"/>
      <c r="DN114" s="1053"/>
      <c r="DO114" s="1053"/>
      <c r="DP114" s="1054"/>
      <c r="DQ114" s="1055" t="s">
        <v>127</v>
      </c>
      <c r="DR114" s="1053"/>
      <c r="DS114" s="1053"/>
      <c r="DT114" s="1053"/>
      <c r="DU114" s="1054"/>
      <c r="DV114" s="1056" t="s">
        <v>127</v>
      </c>
      <c r="DW114" s="1057"/>
      <c r="DX114" s="1057"/>
      <c r="DY114" s="1057"/>
      <c r="DZ114" s="1058"/>
    </row>
    <row r="115" spans="1:130" s="247" customFormat="1" ht="26.25" customHeight="1" x14ac:dyDescent="0.2">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407</v>
      </c>
      <c r="AB115" s="1028"/>
      <c r="AC115" s="1028"/>
      <c r="AD115" s="1028"/>
      <c r="AE115" s="1029"/>
      <c r="AF115" s="1030" t="s">
        <v>127</v>
      </c>
      <c r="AG115" s="1028"/>
      <c r="AH115" s="1028"/>
      <c r="AI115" s="1028"/>
      <c r="AJ115" s="1029"/>
      <c r="AK115" s="1030" t="s">
        <v>407</v>
      </c>
      <c r="AL115" s="1028"/>
      <c r="AM115" s="1028"/>
      <c r="AN115" s="1028"/>
      <c r="AO115" s="1029"/>
      <c r="AP115" s="1031" t="s">
        <v>407</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v>1279</v>
      </c>
      <c r="BR115" s="1014"/>
      <c r="BS115" s="1014"/>
      <c r="BT115" s="1014"/>
      <c r="BU115" s="1014"/>
      <c r="BV115" s="1014">
        <v>2658</v>
      </c>
      <c r="BW115" s="1014"/>
      <c r="BX115" s="1014"/>
      <c r="BY115" s="1014"/>
      <c r="BZ115" s="1014"/>
      <c r="CA115" s="1014">
        <v>5434</v>
      </c>
      <c r="CB115" s="1014"/>
      <c r="CC115" s="1014"/>
      <c r="CD115" s="1014"/>
      <c r="CE115" s="1014"/>
      <c r="CF115" s="1008">
        <v>0.2</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392</v>
      </c>
      <c r="DH115" s="1053"/>
      <c r="DI115" s="1053"/>
      <c r="DJ115" s="1053"/>
      <c r="DK115" s="1054"/>
      <c r="DL115" s="1055" t="s">
        <v>407</v>
      </c>
      <c r="DM115" s="1053"/>
      <c r="DN115" s="1053"/>
      <c r="DO115" s="1053"/>
      <c r="DP115" s="1054"/>
      <c r="DQ115" s="1055" t="s">
        <v>392</v>
      </c>
      <c r="DR115" s="1053"/>
      <c r="DS115" s="1053"/>
      <c r="DT115" s="1053"/>
      <c r="DU115" s="1054"/>
      <c r="DV115" s="1056" t="s">
        <v>392</v>
      </c>
      <c r="DW115" s="1057"/>
      <c r="DX115" s="1057"/>
      <c r="DY115" s="1057"/>
      <c r="DZ115" s="1058"/>
    </row>
    <row r="116" spans="1:130" s="247" customFormat="1" ht="26.25" customHeight="1" x14ac:dyDescent="0.2">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185</v>
      </c>
      <c r="AB116" s="1053"/>
      <c r="AC116" s="1053"/>
      <c r="AD116" s="1053"/>
      <c r="AE116" s="1054"/>
      <c r="AF116" s="1055">
        <v>67</v>
      </c>
      <c r="AG116" s="1053"/>
      <c r="AH116" s="1053"/>
      <c r="AI116" s="1053"/>
      <c r="AJ116" s="1054"/>
      <c r="AK116" s="1055">
        <v>22</v>
      </c>
      <c r="AL116" s="1053"/>
      <c r="AM116" s="1053"/>
      <c r="AN116" s="1053"/>
      <c r="AO116" s="1054"/>
      <c r="AP116" s="1056">
        <v>0</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392</v>
      </c>
      <c r="BR116" s="1014"/>
      <c r="BS116" s="1014"/>
      <c r="BT116" s="1014"/>
      <c r="BU116" s="1014"/>
      <c r="BV116" s="1014" t="s">
        <v>407</v>
      </c>
      <c r="BW116" s="1014"/>
      <c r="BX116" s="1014"/>
      <c r="BY116" s="1014"/>
      <c r="BZ116" s="1014"/>
      <c r="CA116" s="1014" t="s">
        <v>407</v>
      </c>
      <c r="CB116" s="1014"/>
      <c r="CC116" s="1014"/>
      <c r="CD116" s="1014"/>
      <c r="CE116" s="1014"/>
      <c r="CF116" s="1008" t="s">
        <v>392</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407</v>
      </c>
      <c r="DH116" s="1053"/>
      <c r="DI116" s="1053"/>
      <c r="DJ116" s="1053"/>
      <c r="DK116" s="1054"/>
      <c r="DL116" s="1055" t="s">
        <v>392</v>
      </c>
      <c r="DM116" s="1053"/>
      <c r="DN116" s="1053"/>
      <c r="DO116" s="1053"/>
      <c r="DP116" s="1054"/>
      <c r="DQ116" s="1055" t="s">
        <v>407</v>
      </c>
      <c r="DR116" s="1053"/>
      <c r="DS116" s="1053"/>
      <c r="DT116" s="1053"/>
      <c r="DU116" s="1054"/>
      <c r="DV116" s="1056" t="s">
        <v>407</v>
      </c>
      <c r="DW116" s="1057"/>
      <c r="DX116" s="1057"/>
      <c r="DY116" s="1057"/>
      <c r="DZ116" s="1058"/>
    </row>
    <row r="117" spans="1:130" s="247" customFormat="1" ht="26.25" customHeight="1" x14ac:dyDescent="0.2">
      <c r="A117" s="998" t="s">
        <v>183</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1052088</v>
      </c>
      <c r="AB117" s="1071"/>
      <c r="AC117" s="1071"/>
      <c r="AD117" s="1071"/>
      <c r="AE117" s="1072"/>
      <c r="AF117" s="1073">
        <v>1074219</v>
      </c>
      <c r="AG117" s="1071"/>
      <c r="AH117" s="1071"/>
      <c r="AI117" s="1071"/>
      <c r="AJ117" s="1072"/>
      <c r="AK117" s="1073">
        <v>1100408</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392</v>
      </c>
      <c r="BR117" s="1014"/>
      <c r="BS117" s="1014"/>
      <c r="BT117" s="1014"/>
      <c r="BU117" s="1014"/>
      <c r="BV117" s="1014" t="s">
        <v>407</v>
      </c>
      <c r="BW117" s="1014"/>
      <c r="BX117" s="1014"/>
      <c r="BY117" s="1014"/>
      <c r="BZ117" s="1014"/>
      <c r="CA117" s="1014" t="s">
        <v>407</v>
      </c>
      <c r="CB117" s="1014"/>
      <c r="CC117" s="1014"/>
      <c r="CD117" s="1014"/>
      <c r="CE117" s="1014"/>
      <c r="CF117" s="1008" t="s">
        <v>392</v>
      </c>
      <c r="CG117" s="1009"/>
      <c r="CH117" s="1009"/>
      <c r="CI117" s="1009"/>
      <c r="CJ117" s="1009"/>
      <c r="CK117" s="1039"/>
      <c r="CL117" s="1040"/>
      <c r="CM117" s="1010" t="s">
        <v>464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407</v>
      </c>
      <c r="DH117" s="1053"/>
      <c r="DI117" s="1053"/>
      <c r="DJ117" s="1053"/>
      <c r="DK117" s="1054"/>
      <c r="DL117" s="1055" t="s">
        <v>407</v>
      </c>
      <c r="DM117" s="1053"/>
      <c r="DN117" s="1053"/>
      <c r="DO117" s="1053"/>
      <c r="DP117" s="1054"/>
      <c r="DQ117" s="1055" t="s">
        <v>407</v>
      </c>
      <c r="DR117" s="1053"/>
      <c r="DS117" s="1053"/>
      <c r="DT117" s="1053"/>
      <c r="DU117" s="1054"/>
      <c r="DV117" s="1056" t="s">
        <v>407</v>
      </c>
      <c r="DW117" s="1057"/>
      <c r="DX117" s="1057"/>
      <c r="DY117" s="1057"/>
      <c r="DZ117" s="1058"/>
    </row>
    <row r="118" spans="1:130" s="247" customFormat="1" ht="26.25" customHeight="1" x14ac:dyDescent="0.2">
      <c r="A118" s="998" t="s">
        <v>437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435</v>
      </c>
      <c r="AB118" s="979"/>
      <c r="AC118" s="979"/>
      <c r="AD118" s="979"/>
      <c r="AE118" s="980"/>
      <c r="AF118" s="978" t="s">
        <v>306</v>
      </c>
      <c r="AG118" s="979"/>
      <c r="AH118" s="979"/>
      <c r="AI118" s="979"/>
      <c r="AJ118" s="980"/>
      <c r="AK118" s="978" t="s">
        <v>305</v>
      </c>
      <c r="AL118" s="979"/>
      <c r="AM118" s="979"/>
      <c r="AN118" s="979"/>
      <c r="AO118" s="980"/>
      <c r="AP118" s="1065" t="s">
        <v>436</v>
      </c>
      <c r="AQ118" s="1066"/>
      <c r="AR118" s="1066"/>
      <c r="AS118" s="1066"/>
      <c r="AT118" s="1067"/>
      <c r="AU118" s="994"/>
      <c r="AV118" s="995"/>
      <c r="AW118" s="995"/>
      <c r="AX118" s="995"/>
      <c r="AY118" s="995"/>
      <c r="AZ118" s="1068" t="s">
        <v>465</v>
      </c>
      <c r="BA118" s="1059"/>
      <c r="BB118" s="1059"/>
      <c r="BC118" s="1059"/>
      <c r="BD118" s="1059"/>
      <c r="BE118" s="1059"/>
      <c r="BF118" s="1059"/>
      <c r="BG118" s="1059"/>
      <c r="BH118" s="1059"/>
      <c r="BI118" s="1059"/>
      <c r="BJ118" s="1059"/>
      <c r="BK118" s="1059"/>
      <c r="BL118" s="1059"/>
      <c r="BM118" s="1059"/>
      <c r="BN118" s="1059"/>
      <c r="BO118" s="1059"/>
      <c r="BP118" s="1060"/>
      <c r="BQ118" s="1091" t="s">
        <v>407</v>
      </c>
      <c r="BR118" s="1092"/>
      <c r="BS118" s="1092"/>
      <c r="BT118" s="1092"/>
      <c r="BU118" s="1092"/>
      <c r="BV118" s="1092">
        <v>64298</v>
      </c>
      <c r="BW118" s="1092"/>
      <c r="BX118" s="1092"/>
      <c r="BY118" s="1092"/>
      <c r="BZ118" s="1092"/>
      <c r="CA118" s="1092">
        <v>48860</v>
      </c>
      <c r="CB118" s="1092"/>
      <c r="CC118" s="1092"/>
      <c r="CD118" s="1092"/>
      <c r="CE118" s="1092"/>
      <c r="CF118" s="1008">
        <v>1.5</v>
      </c>
      <c r="CG118" s="1009"/>
      <c r="CH118" s="1009"/>
      <c r="CI118" s="1009"/>
      <c r="CJ118" s="1009"/>
      <c r="CK118" s="1039"/>
      <c r="CL118" s="1040"/>
      <c r="CM118" s="1010" t="s">
        <v>466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127</v>
      </c>
      <c r="DH118" s="1053"/>
      <c r="DI118" s="1053"/>
      <c r="DJ118" s="1053"/>
      <c r="DK118" s="1054"/>
      <c r="DL118" s="1055" t="s">
        <v>407</v>
      </c>
      <c r="DM118" s="1053"/>
      <c r="DN118" s="1053"/>
      <c r="DO118" s="1053"/>
      <c r="DP118" s="1054"/>
      <c r="DQ118" s="1055" t="s">
        <v>127</v>
      </c>
      <c r="DR118" s="1053"/>
      <c r="DS118" s="1053"/>
      <c r="DT118" s="1053"/>
      <c r="DU118" s="1054"/>
      <c r="DV118" s="1056" t="s">
        <v>407</v>
      </c>
      <c r="DW118" s="1057"/>
      <c r="DX118" s="1057"/>
      <c r="DY118" s="1057"/>
      <c r="DZ118" s="1058"/>
    </row>
    <row r="119" spans="1:130" s="247" customFormat="1" ht="26.25" customHeight="1" x14ac:dyDescent="0.2">
      <c r="A119" s="1152" t="s">
        <v>440</v>
      </c>
      <c r="B119" s="1038"/>
      <c r="C119" s="1017" t="s">
        <v>441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407</v>
      </c>
      <c r="AB119" s="986"/>
      <c r="AC119" s="986"/>
      <c r="AD119" s="986"/>
      <c r="AE119" s="987"/>
      <c r="AF119" s="988" t="s">
        <v>407</v>
      </c>
      <c r="AG119" s="986"/>
      <c r="AH119" s="986"/>
      <c r="AI119" s="986"/>
      <c r="AJ119" s="987"/>
      <c r="AK119" s="988" t="s">
        <v>127</v>
      </c>
      <c r="AL119" s="986"/>
      <c r="AM119" s="986"/>
      <c r="AN119" s="986"/>
      <c r="AO119" s="987"/>
      <c r="AP119" s="989" t="s">
        <v>127</v>
      </c>
      <c r="AQ119" s="990"/>
      <c r="AR119" s="990"/>
      <c r="AS119" s="990"/>
      <c r="AT119" s="991"/>
      <c r="AU119" s="996"/>
      <c r="AV119" s="997"/>
      <c r="AW119" s="997"/>
      <c r="AX119" s="997"/>
      <c r="AY119" s="997"/>
      <c r="AZ119" s="278" t="s">
        <v>183</v>
      </c>
      <c r="BA119" s="278"/>
      <c r="BB119" s="278"/>
      <c r="BC119" s="278"/>
      <c r="BD119" s="278"/>
      <c r="BE119" s="278"/>
      <c r="BF119" s="278"/>
      <c r="BG119" s="278"/>
      <c r="BH119" s="278"/>
      <c r="BI119" s="278"/>
      <c r="BJ119" s="278"/>
      <c r="BK119" s="278"/>
      <c r="BL119" s="278"/>
      <c r="BM119" s="278"/>
      <c r="BN119" s="278"/>
      <c r="BO119" s="1069" t="s">
        <v>467</v>
      </c>
      <c r="BP119" s="1100"/>
      <c r="BQ119" s="1091">
        <v>12258323</v>
      </c>
      <c r="BR119" s="1092"/>
      <c r="BS119" s="1092"/>
      <c r="BT119" s="1092"/>
      <c r="BU119" s="1092"/>
      <c r="BV119" s="1092">
        <v>11827762</v>
      </c>
      <c r="BW119" s="1092"/>
      <c r="BX119" s="1092"/>
      <c r="BY119" s="1092"/>
      <c r="BZ119" s="1092"/>
      <c r="CA119" s="1092">
        <v>11310694</v>
      </c>
      <c r="CB119" s="1092"/>
      <c r="CC119" s="1092"/>
      <c r="CD119" s="1092"/>
      <c r="CE119" s="1092"/>
      <c r="CF119" s="1093"/>
      <c r="CG119" s="1094"/>
      <c r="CH119" s="1094"/>
      <c r="CI119" s="1094"/>
      <c r="CJ119" s="1095"/>
      <c r="CK119" s="1041"/>
      <c r="CL119" s="1042"/>
      <c r="CM119" s="1096" t="s">
        <v>468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127</v>
      </c>
      <c r="DH119" s="1078"/>
      <c r="DI119" s="1078"/>
      <c r="DJ119" s="1078"/>
      <c r="DK119" s="1079"/>
      <c r="DL119" s="1077" t="s">
        <v>392</v>
      </c>
      <c r="DM119" s="1078"/>
      <c r="DN119" s="1078"/>
      <c r="DO119" s="1078"/>
      <c r="DP119" s="1079"/>
      <c r="DQ119" s="1077" t="s">
        <v>407</v>
      </c>
      <c r="DR119" s="1078"/>
      <c r="DS119" s="1078"/>
      <c r="DT119" s="1078"/>
      <c r="DU119" s="1079"/>
      <c r="DV119" s="1080" t="s">
        <v>407</v>
      </c>
      <c r="DW119" s="1081"/>
      <c r="DX119" s="1081"/>
      <c r="DY119" s="1081"/>
      <c r="DZ119" s="1082"/>
    </row>
    <row r="120" spans="1:130" s="247" customFormat="1" ht="26.25" customHeight="1" x14ac:dyDescent="0.2">
      <c r="A120" s="1153"/>
      <c r="B120" s="1040"/>
      <c r="C120" s="1010" t="s">
        <v>445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392</v>
      </c>
      <c r="AB120" s="1053"/>
      <c r="AC120" s="1053"/>
      <c r="AD120" s="1053"/>
      <c r="AE120" s="1054"/>
      <c r="AF120" s="1055" t="s">
        <v>392</v>
      </c>
      <c r="AG120" s="1053"/>
      <c r="AH120" s="1053"/>
      <c r="AI120" s="1053"/>
      <c r="AJ120" s="1054"/>
      <c r="AK120" s="1055" t="s">
        <v>407</v>
      </c>
      <c r="AL120" s="1053"/>
      <c r="AM120" s="1053"/>
      <c r="AN120" s="1053"/>
      <c r="AO120" s="1054"/>
      <c r="AP120" s="1056" t="s">
        <v>407</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1834992</v>
      </c>
      <c r="BR120" s="1021"/>
      <c r="BS120" s="1021"/>
      <c r="BT120" s="1021"/>
      <c r="BU120" s="1021"/>
      <c r="BV120" s="1021">
        <v>2314185</v>
      </c>
      <c r="BW120" s="1021"/>
      <c r="BX120" s="1021"/>
      <c r="BY120" s="1021"/>
      <c r="BZ120" s="1021"/>
      <c r="CA120" s="1021">
        <v>2744094</v>
      </c>
      <c r="CB120" s="1021"/>
      <c r="CC120" s="1021"/>
      <c r="CD120" s="1021"/>
      <c r="CE120" s="1021"/>
      <c r="CF120" s="1035">
        <v>83.5</v>
      </c>
      <c r="CG120" s="1036"/>
      <c r="CH120" s="1036"/>
      <c r="CI120" s="1036"/>
      <c r="CJ120" s="1036"/>
      <c r="CK120" s="1101" t="s">
        <v>471</v>
      </c>
      <c r="CL120" s="1102"/>
      <c r="CM120" s="1102"/>
      <c r="CN120" s="1102"/>
      <c r="CO120" s="1103"/>
      <c r="CP120" s="1109" t="s">
        <v>414</v>
      </c>
      <c r="CQ120" s="1110"/>
      <c r="CR120" s="1110"/>
      <c r="CS120" s="1110"/>
      <c r="CT120" s="1110"/>
      <c r="CU120" s="1110"/>
      <c r="CV120" s="1110"/>
      <c r="CW120" s="1110"/>
      <c r="CX120" s="1110"/>
      <c r="CY120" s="1110"/>
      <c r="CZ120" s="1110"/>
      <c r="DA120" s="1110"/>
      <c r="DB120" s="1110"/>
      <c r="DC120" s="1110"/>
      <c r="DD120" s="1110"/>
      <c r="DE120" s="1110"/>
      <c r="DF120" s="1111"/>
      <c r="DG120" s="1020">
        <v>3333206</v>
      </c>
      <c r="DH120" s="1021"/>
      <c r="DI120" s="1021"/>
      <c r="DJ120" s="1021"/>
      <c r="DK120" s="1021"/>
      <c r="DL120" s="1021">
        <v>3079743</v>
      </c>
      <c r="DM120" s="1021"/>
      <c r="DN120" s="1021"/>
      <c r="DO120" s="1021"/>
      <c r="DP120" s="1021"/>
      <c r="DQ120" s="1021">
        <v>2868073</v>
      </c>
      <c r="DR120" s="1021"/>
      <c r="DS120" s="1021"/>
      <c r="DT120" s="1021"/>
      <c r="DU120" s="1021"/>
      <c r="DV120" s="1022">
        <v>87.2</v>
      </c>
      <c r="DW120" s="1022"/>
      <c r="DX120" s="1022"/>
      <c r="DY120" s="1022"/>
      <c r="DZ120" s="1023"/>
    </row>
    <row r="121" spans="1:130" s="247" customFormat="1" ht="26.25" customHeight="1" x14ac:dyDescent="0.2">
      <c r="A121" s="1153"/>
      <c r="B121" s="1040"/>
      <c r="C121" s="1061" t="s">
        <v>472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407</v>
      </c>
      <c r="AB121" s="1053"/>
      <c r="AC121" s="1053"/>
      <c r="AD121" s="1053"/>
      <c r="AE121" s="1054"/>
      <c r="AF121" s="1055" t="s">
        <v>407</v>
      </c>
      <c r="AG121" s="1053"/>
      <c r="AH121" s="1053"/>
      <c r="AI121" s="1053"/>
      <c r="AJ121" s="1054"/>
      <c r="AK121" s="1055" t="s">
        <v>127</v>
      </c>
      <c r="AL121" s="1053"/>
      <c r="AM121" s="1053"/>
      <c r="AN121" s="1053"/>
      <c r="AO121" s="1054"/>
      <c r="AP121" s="1056" t="s">
        <v>407</v>
      </c>
      <c r="AQ121" s="1057"/>
      <c r="AR121" s="1057"/>
      <c r="AS121" s="1057"/>
      <c r="AT121" s="1058"/>
      <c r="AU121" s="1086"/>
      <c r="AV121" s="1087"/>
      <c r="AW121" s="1087"/>
      <c r="AX121" s="1087"/>
      <c r="AY121" s="1088"/>
      <c r="AZ121" s="1043" t="s">
        <v>473</v>
      </c>
      <c r="BA121" s="1044"/>
      <c r="BB121" s="1044"/>
      <c r="BC121" s="1044"/>
      <c r="BD121" s="1044"/>
      <c r="BE121" s="1044"/>
      <c r="BF121" s="1044"/>
      <c r="BG121" s="1044"/>
      <c r="BH121" s="1044"/>
      <c r="BI121" s="1044"/>
      <c r="BJ121" s="1044"/>
      <c r="BK121" s="1044"/>
      <c r="BL121" s="1044"/>
      <c r="BM121" s="1044"/>
      <c r="BN121" s="1044"/>
      <c r="BO121" s="1044"/>
      <c r="BP121" s="1045"/>
      <c r="BQ121" s="1013">
        <v>632012</v>
      </c>
      <c r="BR121" s="1014"/>
      <c r="BS121" s="1014"/>
      <c r="BT121" s="1014"/>
      <c r="BU121" s="1014"/>
      <c r="BV121" s="1014">
        <v>431056</v>
      </c>
      <c r="BW121" s="1014"/>
      <c r="BX121" s="1014"/>
      <c r="BY121" s="1014"/>
      <c r="BZ121" s="1014"/>
      <c r="CA121" s="1014">
        <v>173100</v>
      </c>
      <c r="CB121" s="1014"/>
      <c r="CC121" s="1014"/>
      <c r="CD121" s="1014"/>
      <c r="CE121" s="1014"/>
      <c r="CF121" s="1008">
        <v>5.3</v>
      </c>
      <c r="CG121" s="1009"/>
      <c r="CH121" s="1009"/>
      <c r="CI121" s="1009"/>
      <c r="CJ121" s="1009"/>
      <c r="CK121" s="1104"/>
      <c r="CL121" s="1105"/>
      <c r="CM121" s="1105"/>
      <c r="CN121" s="1105"/>
      <c r="CO121" s="1106"/>
      <c r="CP121" s="1114" t="s">
        <v>474</v>
      </c>
      <c r="CQ121" s="1115"/>
      <c r="CR121" s="1115"/>
      <c r="CS121" s="1115"/>
      <c r="CT121" s="1115"/>
      <c r="CU121" s="1115"/>
      <c r="CV121" s="1115"/>
      <c r="CW121" s="1115"/>
      <c r="CX121" s="1115"/>
      <c r="CY121" s="1115"/>
      <c r="CZ121" s="1115"/>
      <c r="DA121" s="1115"/>
      <c r="DB121" s="1115"/>
      <c r="DC121" s="1115"/>
      <c r="DD121" s="1115"/>
      <c r="DE121" s="1115"/>
      <c r="DF121" s="1116"/>
      <c r="DG121" s="1013">
        <v>572962</v>
      </c>
      <c r="DH121" s="1014"/>
      <c r="DI121" s="1014"/>
      <c r="DJ121" s="1014"/>
      <c r="DK121" s="1014"/>
      <c r="DL121" s="1014">
        <v>524319</v>
      </c>
      <c r="DM121" s="1014"/>
      <c r="DN121" s="1014"/>
      <c r="DO121" s="1014"/>
      <c r="DP121" s="1014"/>
      <c r="DQ121" s="1014">
        <v>478942</v>
      </c>
      <c r="DR121" s="1014"/>
      <c r="DS121" s="1014"/>
      <c r="DT121" s="1014"/>
      <c r="DU121" s="1014"/>
      <c r="DV121" s="1015">
        <v>14.6</v>
      </c>
      <c r="DW121" s="1015"/>
      <c r="DX121" s="1015"/>
      <c r="DY121" s="1015"/>
      <c r="DZ121" s="1016"/>
    </row>
    <row r="122" spans="1:130" s="247" customFormat="1" ht="26.25" customHeight="1" x14ac:dyDescent="0.2">
      <c r="A122" s="1153"/>
      <c r="B122" s="1040"/>
      <c r="C122" s="1010" t="s">
        <v>455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407</v>
      </c>
      <c r="AB122" s="1053"/>
      <c r="AC122" s="1053"/>
      <c r="AD122" s="1053"/>
      <c r="AE122" s="1054"/>
      <c r="AF122" s="1055" t="s">
        <v>407</v>
      </c>
      <c r="AG122" s="1053"/>
      <c r="AH122" s="1053"/>
      <c r="AI122" s="1053"/>
      <c r="AJ122" s="1054"/>
      <c r="AK122" s="1055" t="s">
        <v>407</v>
      </c>
      <c r="AL122" s="1053"/>
      <c r="AM122" s="1053"/>
      <c r="AN122" s="1053"/>
      <c r="AO122" s="1054"/>
      <c r="AP122" s="1056" t="s">
        <v>407</v>
      </c>
      <c r="AQ122" s="1057"/>
      <c r="AR122" s="1057"/>
      <c r="AS122" s="1057"/>
      <c r="AT122" s="1058"/>
      <c r="AU122" s="1086"/>
      <c r="AV122" s="1087"/>
      <c r="AW122" s="1087"/>
      <c r="AX122" s="1087"/>
      <c r="AY122" s="1088"/>
      <c r="AZ122" s="1068" t="s">
        <v>475</v>
      </c>
      <c r="BA122" s="1059"/>
      <c r="BB122" s="1059"/>
      <c r="BC122" s="1059"/>
      <c r="BD122" s="1059"/>
      <c r="BE122" s="1059"/>
      <c r="BF122" s="1059"/>
      <c r="BG122" s="1059"/>
      <c r="BH122" s="1059"/>
      <c r="BI122" s="1059"/>
      <c r="BJ122" s="1059"/>
      <c r="BK122" s="1059"/>
      <c r="BL122" s="1059"/>
      <c r="BM122" s="1059"/>
      <c r="BN122" s="1059"/>
      <c r="BO122" s="1059"/>
      <c r="BP122" s="1060"/>
      <c r="BQ122" s="1091">
        <v>6251227</v>
      </c>
      <c r="BR122" s="1092"/>
      <c r="BS122" s="1092"/>
      <c r="BT122" s="1092"/>
      <c r="BU122" s="1092"/>
      <c r="BV122" s="1092">
        <v>6092603</v>
      </c>
      <c r="BW122" s="1092"/>
      <c r="BX122" s="1092"/>
      <c r="BY122" s="1092"/>
      <c r="BZ122" s="1092"/>
      <c r="CA122" s="1092">
        <v>5945652</v>
      </c>
      <c r="CB122" s="1092"/>
      <c r="CC122" s="1092"/>
      <c r="CD122" s="1092"/>
      <c r="CE122" s="1092"/>
      <c r="CF122" s="1112">
        <v>180.9</v>
      </c>
      <c r="CG122" s="1113"/>
      <c r="CH122" s="1113"/>
      <c r="CI122" s="1113"/>
      <c r="CJ122" s="1113"/>
      <c r="CK122" s="1104"/>
      <c r="CL122" s="1105"/>
      <c r="CM122" s="1105"/>
      <c r="CN122" s="1105"/>
      <c r="CO122" s="1106"/>
      <c r="CP122" s="1114" t="s">
        <v>476</v>
      </c>
      <c r="CQ122" s="1115"/>
      <c r="CR122" s="1115"/>
      <c r="CS122" s="1115"/>
      <c r="CT122" s="1115"/>
      <c r="CU122" s="1115"/>
      <c r="CV122" s="1115"/>
      <c r="CW122" s="1115"/>
      <c r="CX122" s="1115"/>
      <c r="CY122" s="1115"/>
      <c r="CZ122" s="1115"/>
      <c r="DA122" s="1115"/>
      <c r="DB122" s="1115"/>
      <c r="DC122" s="1115"/>
      <c r="DD122" s="1115"/>
      <c r="DE122" s="1115"/>
      <c r="DF122" s="1116"/>
      <c r="DG122" s="1013">
        <v>238046</v>
      </c>
      <c r="DH122" s="1014"/>
      <c r="DI122" s="1014"/>
      <c r="DJ122" s="1014"/>
      <c r="DK122" s="1014"/>
      <c r="DL122" s="1014">
        <v>244611</v>
      </c>
      <c r="DM122" s="1014"/>
      <c r="DN122" s="1014"/>
      <c r="DO122" s="1014"/>
      <c r="DP122" s="1014"/>
      <c r="DQ122" s="1014">
        <v>238491</v>
      </c>
      <c r="DR122" s="1014"/>
      <c r="DS122" s="1014"/>
      <c r="DT122" s="1014"/>
      <c r="DU122" s="1014"/>
      <c r="DV122" s="1015">
        <v>7.3</v>
      </c>
      <c r="DW122" s="1015"/>
      <c r="DX122" s="1015"/>
      <c r="DY122" s="1015"/>
      <c r="DZ122" s="1016"/>
    </row>
    <row r="123" spans="1:130" s="247" customFormat="1" ht="26.25" customHeight="1" x14ac:dyDescent="0.2">
      <c r="A123" s="1153"/>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392</v>
      </c>
      <c r="AB123" s="1053"/>
      <c r="AC123" s="1053"/>
      <c r="AD123" s="1053"/>
      <c r="AE123" s="1054"/>
      <c r="AF123" s="1055" t="s">
        <v>392</v>
      </c>
      <c r="AG123" s="1053"/>
      <c r="AH123" s="1053"/>
      <c r="AI123" s="1053"/>
      <c r="AJ123" s="1054"/>
      <c r="AK123" s="1055" t="s">
        <v>407</v>
      </c>
      <c r="AL123" s="1053"/>
      <c r="AM123" s="1053"/>
      <c r="AN123" s="1053"/>
      <c r="AO123" s="1054"/>
      <c r="AP123" s="1056" t="s">
        <v>407</v>
      </c>
      <c r="AQ123" s="1057"/>
      <c r="AR123" s="1057"/>
      <c r="AS123" s="1057"/>
      <c r="AT123" s="1058"/>
      <c r="AU123" s="1089"/>
      <c r="AV123" s="1090"/>
      <c r="AW123" s="1090"/>
      <c r="AX123" s="1090"/>
      <c r="AY123" s="1090"/>
      <c r="AZ123" s="278" t="s">
        <v>183</v>
      </c>
      <c r="BA123" s="278"/>
      <c r="BB123" s="278"/>
      <c r="BC123" s="278"/>
      <c r="BD123" s="278"/>
      <c r="BE123" s="278"/>
      <c r="BF123" s="278"/>
      <c r="BG123" s="278"/>
      <c r="BH123" s="278"/>
      <c r="BI123" s="278"/>
      <c r="BJ123" s="278"/>
      <c r="BK123" s="278"/>
      <c r="BL123" s="278"/>
      <c r="BM123" s="278"/>
      <c r="BN123" s="278"/>
      <c r="BO123" s="1069" t="s">
        <v>477</v>
      </c>
      <c r="BP123" s="1100"/>
      <c r="BQ123" s="1159">
        <v>8718231</v>
      </c>
      <c r="BR123" s="1160"/>
      <c r="BS123" s="1160"/>
      <c r="BT123" s="1160"/>
      <c r="BU123" s="1160"/>
      <c r="BV123" s="1160">
        <v>8837844</v>
      </c>
      <c r="BW123" s="1160"/>
      <c r="BX123" s="1160"/>
      <c r="BY123" s="1160"/>
      <c r="BZ123" s="1160"/>
      <c r="CA123" s="1160">
        <v>8862846</v>
      </c>
      <c r="CB123" s="1160"/>
      <c r="CC123" s="1160"/>
      <c r="CD123" s="1160"/>
      <c r="CE123" s="1160"/>
      <c r="CF123" s="1093"/>
      <c r="CG123" s="1094"/>
      <c r="CH123" s="1094"/>
      <c r="CI123" s="1094"/>
      <c r="CJ123" s="1095"/>
      <c r="CK123" s="1104"/>
      <c r="CL123" s="1105"/>
      <c r="CM123" s="1105"/>
      <c r="CN123" s="1105"/>
      <c r="CO123" s="1106"/>
      <c r="CP123" s="1114" t="s">
        <v>408</v>
      </c>
      <c r="CQ123" s="1115"/>
      <c r="CR123" s="1115"/>
      <c r="CS123" s="1115"/>
      <c r="CT123" s="1115"/>
      <c r="CU123" s="1115"/>
      <c r="CV123" s="1115"/>
      <c r="CW123" s="1115"/>
      <c r="CX123" s="1115"/>
      <c r="CY123" s="1115"/>
      <c r="CZ123" s="1115"/>
      <c r="DA123" s="1115"/>
      <c r="DB123" s="1115"/>
      <c r="DC123" s="1115"/>
      <c r="DD123" s="1115"/>
      <c r="DE123" s="1115"/>
      <c r="DF123" s="1116"/>
      <c r="DG123" s="1052">
        <v>88882</v>
      </c>
      <c r="DH123" s="1053"/>
      <c r="DI123" s="1053"/>
      <c r="DJ123" s="1053"/>
      <c r="DK123" s="1054"/>
      <c r="DL123" s="1055">
        <v>91659</v>
      </c>
      <c r="DM123" s="1053"/>
      <c r="DN123" s="1053"/>
      <c r="DO123" s="1053"/>
      <c r="DP123" s="1054"/>
      <c r="DQ123" s="1055">
        <v>95879</v>
      </c>
      <c r="DR123" s="1053"/>
      <c r="DS123" s="1053"/>
      <c r="DT123" s="1053"/>
      <c r="DU123" s="1054"/>
      <c r="DV123" s="1056">
        <v>2.9</v>
      </c>
      <c r="DW123" s="1057"/>
      <c r="DX123" s="1057"/>
      <c r="DY123" s="1057"/>
      <c r="DZ123" s="1058"/>
    </row>
    <row r="124" spans="1:130" s="247" customFormat="1" ht="26.25" customHeight="1" thickBot="1" x14ac:dyDescent="0.25">
      <c r="A124" s="1153"/>
      <c r="B124" s="1040"/>
      <c r="C124" s="1010" t="s">
        <v>464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127</v>
      </c>
      <c r="AB124" s="1053"/>
      <c r="AC124" s="1053"/>
      <c r="AD124" s="1053"/>
      <c r="AE124" s="1054"/>
      <c r="AF124" s="1055" t="s">
        <v>407</v>
      </c>
      <c r="AG124" s="1053"/>
      <c r="AH124" s="1053"/>
      <c r="AI124" s="1053"/>
      <c r="AJ124" s="1054"/>
      <c r="AK124" s="1055" t="s">
        <v>407</v>
      </c>
      <c r="AL124" s="1053"/>
      <c r="AM124" s="1053"/>
      <c r="AN124" s="1053"/>
      <c r="AO124" s="1054"/>
      <c r="AP124" s="1056" t="s">
        <v>407</v>
      </c>
      <c r="AQ124" s="1057"/>
      <c r="AR124" s="1057"/>
      <c r="AS124" s="1057"/>
      <c r="AT124" s="1058"/>
      <c r="AU124" s="1155" t="s">
        <v>478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106</v>
      </c>
      <c r="BR124" s="1122"/>
      <c r="BS124" s="1122"/>
      <c r="BT124" s="1122"/>
      <c r="BU124" s="1122"/>
      <c r="BV124" s="1122">
        <v>90.5</v>
      </c>
      <c r="BW124" s="1122"/>
      <c r="BX124" s="1122"/>
      <c r="BY124" s="1122"/>
      <c r="BZ124" s="1122"/>
      <c r="CA124" s="1122">
        <v>74.400000000000006</v>
      </c>
      <c r="CB124" s="1122"/>
      <c r="CC124" s="1122"/>
      <c r="CD124" s="1122"/>
      <c r="CE124" s="1122"/>
      <c r="CF124" s="1123"/>
      <c r="CG124" s="1124"/>
      <c r="CH124" s="1124"/>
      <c r="CI124" s="1124"/>
      <c r="CJ124" s="1125"/>
      <c r="CK124" s="1107"/>
      <c r="CL124" s="1107"/>
      <c r="CM124" s="1107"/>
      <c r="CN124" s="1107"/>
      <c r="CO124" s="1108"/>
      <c r="CP124" s="1114" t="s">
        <v>479</v>
      </c>
      <c r="CQ124" s="1115"/>
      <c r="CR124" s="1115"/>
      <c r="CS124" s="1115"/>
      <c r="CT124" s="1115"/>
      <c r="CU124" s="1115"/>
      <c r="CV124" s="1115"/>
      <c r="CW124" s="1115"/>
      <c r="CX124" s="1115"/>
      <c r="CY124" s="1115"/>
      <c r="CZ124" s="1115"/>
      <c r="DA124" s="1115"/>
      <c r="DB124" s="1115"/>
      <c r="DC124" s="1115"/>
      <c r="DD124" s="1115"/>
      <c r="DE124" s="1115"/>
      <c r="DF124" s="1116"/>
      <c r="DG124" s="1099" t="s">
        <v>480</v>
      </c>
      <c r="DH124" s="1078"/>
      <c r="DI124" s="1078"/>
      <c r="DJ124" s="1078"/>
      <c r="DK124" s="1079"/>
      <c r="DL124" s="1077" t="s">
        <v>407</v>
      </c>
      <c r="DM124" s="1078"/>
      <c r="DN124" s="1078"/>
      <c r="DO124" s="1078"/>
      <c r="DP124" s="1079"/>
      <c r="DQ124" s="1077" t="s">
        <v>127</v>
      </c>
      <c r="DR124" s="1078"/>
      <c r="DS124" s="1078"/>
      <c r="DT124" s="1078"/>
      <c r="DU124" s="1079"/>
      <c r="DV124" s="1080" t="s">
        <v>481</v>
      </c>
      <c r="DW124" s="1081"/>
      <c r="DX124" s="1081"/>
      <c r="DY124" s="1081"/>
      <c r="DZ124" s="1082"/>
    </row>
    <row r="125" spans="1:130" s="247" customFormat="1" ht="26.25" customHeight="1" x14ac:dyDescent="0.2">
      <c r="A125" s="1153"/>
      <c r="B125" s="1040"/>
      <c r="C125" s="1010" t="s">
        <v>466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127</v>
      </c>
      <c r="AB125" s="1053"/>
      <c r="AC125" s="1053"/>
      <c r="AD125" s="1053"/>
      <c r="AE125" s="1054"/>
      <c r="AF125" s="1055" t="s">
        <v>127</v>
      </c>
      <c r="AG125" s="1053"/>
      <c r="AH125" s="1053"/>
      <c r="AI125" s="1053"/>
      <c r="AJ125" s="1054"/>
      <c r="AK125" s="1055" t="s">
        <v>127</v>
      </c>
      <c r="AL125" s="1053"/>
      <c r="AM125" s="1053"/>
      <c r="AN125" s="1053"/>
      <c r="AO125" s="1054"/>
      <c r="AP125" s="1056" t="s">
        <v>482</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483</v>
      </c>
      <c r="CL125" s="1102"/>
      <c r="CM125" s="1102"/>
      <c r="CN125" s="1102"/>
      <c r="CO125" s="1103"/>
      <c r="CP125" s="1034" t="s">
        <v>484</v>
      </c>
      <c r="CQ125" s="983"/>
      <c r="CR125" s="983"/>
      <c r="CS125" s="983"/>
      <c r="CT125" s="983"/>
      <c r="CU125" s="983"/>
      <c r="CV125" s="983"/>
      <c r="CW125" s="983"/>
      <c r="CX125" s="983"/>
      <c r="CY125" s="983"/>
      <c r="CZ125" s="983"/>
      <c r="DA125" s="983"/>
      <c r="DB125" s="983"/>
      <c r="DC125" s="983"/>
      <c r="DD125" s="983"/>
      <c r="DE125" s="983"/>
      <c r="DF125" s="984"/>
      <c r="DG125" s="1020" t="s">
        <v>127</v>
      </c>
      <c r="DH125" s="1021"/>
      <c r="DI125" s="1021"/>
      <c r="DJ125" s="1021"/>
      <c r="DK125" s="1021"/>
      <c r="DL125" s="1021" t="s">
        <v>407</v>
      </c>
      <c r="DM125" s="1021"/>
      <c r="DN125" s="1021"/>
      <c r="DO125" s="1021"/>
      <c r="DP125" s="1021"/>
      <c r="DQ125" s="1021" t="s">
        <v>127</v>
      </c>
      <c r="DR125" s="1021"/>
      <c r="DS125" s="1021"/>
      <c r="DT125" s="1021"/>
      <c r="DU125" s="1021"/>
      <c r="DV125" s="1022" t="s">
        <v>127</v>
      </c>
      <c r="DW125" s="1022"/>
      <c r="DX125" s="1022"/>
      <c r="DY125" s="1022"/>
      <c r="DZ125" s="1023"/>
    </row>
    <row r="126" spans="1:130" s="247" customFormat="1" ht="26.25" customHeight="1" thickBot="1" x14ac:dyDescent="0.25">
      <c r="A126" s="1153"/>
      <c r="B126" s="1040"/>
      <c r="C126" s="1010" t="s">
        <v>468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127</v>
      </c>
      <c r="AB126" s="1053"/>
      <c r="AC126" s="1053"/>
      <c r="AD126" s="1053"/>
      <c r="AE126" s="1054"/>
      <c r="AF126" s="1055" t="s">
        <v>127</v>
      </c>
      <c r="AG126" s="1053"/>
      <c r="AH126" s="1053"/>
      <c r="AI126" s="1053"/>
      <c r="AJ126" s="1054"/>
      <c r="AK126" s="1055" t="s">
        <v>127</v>
      </c>
      <c r="AL126" s="1053"/>
      <c r="AM126" s="1053"/>
      <c r="AN126" s="1053"/>
      <c r="AO126" s="1054"/>
      <c r="AP126" s="1056" t="s">
        <v>127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485</v>
      </c>
      <c r="CQ126" s="1044"/>
      <c r="CR126" s="1044"/>
      <c r="CS126" s="1044"/>
      <c r="CT126" s="1044"/>
      <c r="CU126" s="1044"/>
      <c r="CV126" s="1044"/>
      <c r="CW126" s="1044"/>
      <c r="CX126" s="1044"/>
      <c r="CY126" s="1044"/>
      <c r="CZ126" s="1044"/>
      <c r="DA126" s="1044"/>
      <c r="DB126" s="1044"/>
      <c r="DC126" s="1044"/>
      <c r="DD126" s="1044"/>
      <c r="DE126" s="1044"/>
      <c r="DF126" s="1045"/>
      <c r="DG126" s="1013" t="s">
        <v>127</v>
      </c>
      <c r="DH126" s="1014"/>
      <c r="DI126" s="1014"/>
      <c r="DJ126" s="1014"/>
      <c r="DK126" s="1014"/>
      <c r="DL126" s="1014" t="s">
        <v>127</v>
      </c>
      <c r="DM126" s="1014"/>
      <c r="DN126" s="1014"/>
      <c r="DO126" s="1014"/>
      <c r="DP126" s="1014"/>
      <c r="DQ126" s="1014" t="s">
        <v>407</v>
      </c>
      <c r="DR126" s="1014"/>
      <c r="DS126" s="1014"/>
      <c r="DT126" s="1014"/>
      <c r="DU126" s="1014"/>
      <c r="DV126" s="1015" t="s">
        <v>127</v>
      </c>
      <c r="DW126" s="1015"/>
      <c r="DX126" s="1015"/>
      <c r="DY126" s="1015"/>
      <c r="DZ126" s="1016"/>
    </row>
    <row r="127" spans="1:130" s="247" customFormat="1" ht="26.25" customHeight="1" x14ac:dyDescent="0.2">
      <c r="A127" s="1154"/>
      <c r="B127" s="1042"/>
      <c r="C127" s="1096" t="s">
        <v>486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480</v>
      </c>
      <c r="AB127" s="1053"/>
      <c r="AC127" s="1053"/>
      <c r="AD127" s="1053"/>
      <c r="AE127" s="1054"/>
      <c r="AF127" s="1055" t="s">
        <v>127</v>
      </c>
      <c r="AG127" s="1053"/>
      <c r="AH127" s="1053"/>
      <c r="AI127" s="1053"/>
      <c r="AJ127" s="1054"/>
      <c r="AK127" s="1055" t="s">
        <v>127</v>
      </c>
      <c r="AL127" s="1053"/>
      <c r="AM127" s="1053"/>
      <c r="AN127" s="1053"/>
      <c r="AO127" s="1054"/>
      <c r="AP127" s="1056" t="s">
        <v>127</v>
      </c>
      <c r="AQ127" s="1057"/>
      <c r="AR127" s="1057"/>
      <c r="AS127" s="1057"/>
      <c r="AT127" s="1058"/>
      <c r="AU127" s="283"/>
      <c r="AV127" s="283"/>
      <c r="AW127" s="283"/>
      <c r="AX127" s="1126" t="s">
        <v>487</v>
      </c>
      <c r="AY127" s="1127"/>
      <c r="AZ127" s="1127"/>
      <c r="BA127" s="1127"/>
      <c r="BB127" s="1127"/>
      <c r="BC127" s="1127"/>
      <c r="BD127" s="1127"/>
      <c r="BE127" s="1128"/>
      <c r="BF127" s="1129" t="s">
        <v>488</v>
      </c>
      <c r="BG127" s="1127"/>
      <c r="BH127" s="1127"/>
      <c r="BI127" s="1127"/>
      <c r="BJ127" s="1127"/>
      <c r="BK127" s="1127"/>
      <c r="BL127" s="1128"/>
      <c r="BM127" s="1129" t="s">
        <v>489</v>
      </c>
      <c r="BN127" s="1127"/>
      <c r="BO127" s="1127"/>
      <c r="BP127" s="1127"/>
      <c r="BQ127" s="1127"/>
      <c r="BR127" s="1127"/>
      <c r="BS127" s="1128"/>
      <c r="BT127" s="1129" t="s">
        <v>490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491</v>
      </c>
      <c r="CQ127" s="1044"/>
      <c r="CR127" s="1044"/>
      <c r="CS127" s="1044"/>
      <c r="CT127" s="1044"/>
      <c r="CU127" s="1044"/>
      <c r="CV127" s="1044"/>
      <c r="CW127" s="1044"/>
      <c r="CX127" s="1044"/>
      <c r="CY127" s="1044"/>
      <c r="CZ127" s="1044"/>
      <c r="DA127" s="1044"/>
      <c r="DB127" s="1044"/>
      <c r="DC127" s="1044"/>
      <c r="DD127" s="1044"/>
      <c r="DE127" s="1044"/>
      <c r="DF127" s="1045"/>
      <c r="DG127" s="1013" t="s">
        <v>127</v>
      </c>
      <c r="DH127" s="1014"/>
      <c r="DI127" s="1014"/>
      <c r="DJ127" s="1014"/>
      <c r="DK127" s="1014"/>
      <c r="DL127" s="1014" t="s">
        <v>127</v>
      </c>
      <c r="DM127" s="1014"/>
      <c r="DN127" s="1014"/>
      <c r="DO127" s="1014"/>
      <c r="DP127" s="1014"/>
      <c r="DQ127" s="1014" t="s">
        <v>127</v>
      </c>
      <c r="DR127" s="1014"/>
      <c r="DS127" s="1014"/>
      <c r="DT127" s="1014"/>
      <c r="DU127" s="1014"/>
      <c r="DV127" s="1015" t="s">
        <v>127</v>
      </c>
      <c r="DW127" s="1015"/>
      <c r="DX127" s="1015"/>
      <c r="DY127" s="1015"/>
      <c r="DZ127" s="1016"/>
    </row>
    <row r="128" spans="1:130" s="247" customFormat="1" ht="26.25" customHeight="1" thickBot="1" x14ac:dyDescent="0.25">
      <c r="A128" s="1137" t="s">
        <v>492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493</v>
      </c>
      <c r="X128" s="1139"/>
      <c r="Y128" s="1139"/>
      <c r="Z128" s="1140"/>
      <c r="AA128" s="1141">
        <v>193978</v>
      </c>
      <c r="AB128" s="1142"/>
      <c r="AC128" s="1142"/>
      <c r="AD128" s="1142"/>
      <c r="AE128" s="1143"/>
      <c r="AF128" s="1144">
        <v>249156</v>
      </c>
      <c r="AG128" s="1142"/>
      <c r="AH128" s="1142"/>
      <c r="AI128" s="1142"/>
      <c r="AJ128" s="1143"/>
      <c r="AK128" s="1144">
        <v>239830</v>
      </c>
      <c r="AL128" s="1142"/>
      <c r="AM128" s="1142"/>
      <c r="AN128" s="1142"/>
      <c r="AO128" s="1143"/>
      <c r="AP128" s="1145"/>
      <c r="AQ128" s="1146"/>
      <c r="AR128" s="1146"/>
      <c r="AS128" s="1146"/>
      <c r="AT128" s="1147"/>
      <c r="AU128" s="283"/>
      <c r="AV128" s="283"/>
      <c r="AW128" s="283"/>
      <c r="AX128" s="982" t="s">
        <v>494</v>
      </c>
      <c r="AY128" s="983"/>
      <c r="AZ128" s="983"/>
      <c r="BA128" s="983"/>
      <c r="BB128" s="983"/>
      <c r="BC128" s="983"/>
      <c r="BD128" s="983"/>
      <c r="BE128" s="984"/>
      <c r="BF128" s="1148" t="s">
        <v>407</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495</v>
      </c>
      <c r="CQ128" s="1131"/>
      <c r="CR128" s="1131"/>
      <c r="CS128" s="1131"/>
      <c r="CT128" s="1131"/>
      <c r="CU128" s="1131"/>
      <c r="CV128" s="1131"/>
      <c r="CW128" s="1131"/>
      <c r="CX128" s="1131"/>
      <c r="CY128" s="1131"/>
      <c r="CZ128" s="1131"/>
      <c r="DA128" s="1131"/>
      <c r="DB128" s="1131"/>
      <c r="DC128" s="1131"/>
      <c r="DD128" s="1131"/>
      <c r="DE128" s="1131"/>
      <c r="DF128" s="1132"/>
      <c r="DG128" s="1133">
        <v>1279</v>
      </c>
      <c r="DH128" s="1134"/>
      <c r="DI128" s="1134"/>
      <c r="DJ128" s="1134"/>
      <c r="DK128" s="1134"/>
      <c r="DL128" s="1134">
        <v>2658</v>
      </c>
      <c r="DM128" s="1134"/>
      <c r="DN128" s="1134"/>
      <c r="DO128" s="1134"/>
      <c r="DP128" s="1134"/>
      <c r="DQ128" s="1134">
        <v>5434</v>
      </c>
      <c r="DR128" s="1134"/>
      <c r="DS128" s="1134"/>
      <c r="DT128" s="1134"/>
      <c r="DU128" s="1134"/>
      <c r="DV128" s="1135">
        <v>0.2</v>
      </c>
      <c r="DW128" s="1135"/>
      <c r="DX128" s="1135"/>
      <c r="DY128" s="1135"/>
      <c r="DZ128" s="1136"/>
    </row>
    <row r="129" spans="1:131" s="247" customFormat="1" ht="26.25" customHeight="1" x14ac:dyDescent="0.2">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496</v>
      </c>
      <c r="X129" s="1168"/>
      <c r="Y129" s="1168"/>
      <c r="Z129" s="1169"/>
      <c r="AA129" s="1052">
        <v>3882990</v>
      </c>
      <c r="AB129" s="1053"/>
      <c r="AC129" s="1053"/>
      <c r="AD129" s="1053"/>
      <c r="AE129" s="1054"/>
      <c r="AF129" s="1055">
        <v>3838301</v>
      </c>
      <c r="AG129" s="1053"/>
      <c r="AH129" s="1053"/>
      <c r="AI129" s="1053"/>
      <c r="AJ129" s="1054"/>
      <c r="AK129" s="1055">
        <v>3825828</v>
      </c>
      <c r="AL129" s="1053"/>
      <c r="AM129" s="1053"/>
      <c r="AN129" s="1053"/>
      <c r="AO129" s="1054"/>
      <c r="AP129" s="1170"/>
      <c r="AQ129" s="1171"/>
      <c r="AR129" s="1171"/>
      <c r="AS129" s="1171"/>
      <c r="AT129" s="1172"/>
      <c r="AU129" s="285"/>
      <c r="AV129" s="285"/>
      <c r="AW129" s="285"/>
      <c r="AX129" s="1161" t="s">
        <v>497</v>
      </c>
      <c r="AY129" s="1044"/>
      <c r="AZ129" s="1044"/>
      <c r="BA129" s="1044"/>
      <c r="BB129" s="1044"/>
      <c r="BC129" s="1044"/>
      <c r="BD129" s="1044"/>
      <c r="BE129" s="1045"/>
      <c r="BF129" s="1162" t="s">
        <v>127</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498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499</v>
      </c>
      <c r="X130" s="1168"/>
      <c r="Y130" s="1168"/>
      <c r="Z130" s="1169"/>
      <c r="AA130" s="1052">
        <v>545462</v>
      </c>
      <c r="AB130" s="1053"/>
      <c r="AC130" s="1053"/>
      <c r="AD130" s="1053"/>
      <c r="AE130" s="1054"/>
      <c r="AF130" s="1055">
        <v>537676</v>
      </c>
      <c r="AG130" s="1053"/>
      <c r="AH130" s="1053"/>
      <c r="AI130" s="1053"/>
      <c r="AJ130" s="1054"/>
      <c r="AK130" s="1055">
        <v>538320</v>
      </c>
      <c r="AL130" s="1053"/>
      <c r="AM130" s="1053"/>
      <c r="AN130" s="1053"/>
      <c r="AO130" s="1054"/>
      <c r="AP130" s="1170"/>
      <c r="AQ130" s="1171"/>
      <c r="AR130" s="1171"/>
      <c r="AS130" s="1171"/>
      <c r="AT130" s="1172"/>
      <c r="AU130" s="285"/>
      <c r="AV130" s="285"/>
      <c r="AW130" s="285"/>
      <c r="AX130" s="1161" t="s">
        <v>500</v>
      </c>
      <c r="AY130" s="1044"/>
      <c r="AZ130" s="1044"/>
      <c r="BA130" s="1044"/>
      <c r="BB130" s="1044"/>
      <c r="BC130" s="1044"/>
      <c r="BD130" s="1044"/>
      <c r="BE130" s="1045"/>
      <c r="BF130" s="1198">
        <v>9.1999999999999993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501</v>
      </c>
      <c r="X131" s="1206"/>
      <c r="Y131" s="1206"/>
      <c r="Z131" s="1207"/>
      <c r="AA131" s="1099">
        <v>3337528</v>
      </c>
      <c r="AB131" s="1078"/>
      <c r="AC131" s="1078"/>
      <c r="AD131" s="1078"/>
      <c r="AE131" s="1079"/>
      <c r="AF131" s="1077">
        <v>3300625</v>
      </c>
      <c r="AG131" s="1078"/>
      <c r="AH131" s="1078"/>
      <c r="AI131" s="1078"/>
      <c r="AJ131" s="1079"/>
      <c r="AK131" s="1077">
        <v>3287508</v>
      </c>
      <c r="AL131" s="1078"/>
      <c r="AM131" s="1078"/>
      <c r="AN131" s="1078"/>
      <c r="AO131" s="1079"/>
      <c r="AP131" s="1208"/>
      <c r="AQ131" s="1209"/>
      <c r="AR131" s="1209"/>
      <c r="AS131" s="1209"/>
      <c r="AT131" s="1210"/>
      <c r="AU131" s="285"/>
      <c r="AV131" s="285"/>
      <c r="AW131" s="285"/>
      <c r="AX131" s="1180" t="s">
        <v>502</v>
      </c>
      <c r="AY131" s="1131"/>
      <c r="AZ131" s="1131"/>
      <c r="BA131" s="1131"/>
      <c r="BB131" s="1131"/>
      <c r="BC131" s="1131"/>
      <c r="BD131" s="1131"/>
      <c r="BE131" s="1132"/>
      <c r="BF131" s="1181">
        <v>74.400000000000006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503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504</v>
      </c>
      <c r="W132" s="1191"/>
      <c r="X132" s="1191"/>
      <c r="Y132" s="1191"/>
      <c r="Z132" s="1192"/>
      <c r="AA132" s="1193">
        <v>9.367651747</v>
      </c>
      <c r="AB132" s="1194"/>
      <c r="AC132" s="1194"/>
      <c r="AD132" s="1194"/>
      <c r="AE132" s="1195"/>
      <c r="AF132" s="1196">
        <v>8.7070479079999998</v>
      </c>
      <c r="AG132" s="1194"/>
      <c r="AH132" s="1194"/>
      <c r="AI132" s="1194"/>
      <c r="AJ132" s="1195"/>
      <c r="AK132" s="1196">
        <v>9.8025008610000004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505</v>
      </c>
      <c r="W133" s="1174"/>
      <c r="X133" s="1174"/>
      <c r="Y133" s="1174"/>
      <c r="Z133" s="1175"/>
      <c r="AA133" s="1176">
        <v>9.3000000000000007</v>
      </c>
      <c r="AB133" s="1177"/>
      <c r="AC133" s="1177"/>
      <c r="AD133" s="1177"/>
      <c r="AE133" s="1178"/>
      <c r="AF133" s="1176">
        <v>9.1</v>
      </c>
      <c r="AG133" s="1177"/>
      <c r="AH133" s="1177"/>
      <c r="AI133" s="1177"/>
      <c r="AJ133" s="1178"/>
      <c r="AK133" s="1176">
        <v>9.1999999999999993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9dnQIec3usm2nlcK72QqNHV7gIqw6DSXnIW2mfC5GU9TV5gWIHwQANIH1jdlpy6CcJejHlyDcjMB5RL17A0USg==" saltValue="kD0uSZL9YDjy7w2xFWBPa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81640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506</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IMzbZifBSWdV01rSZiYDZOwD81Ms6yEUSEISTAH51wm+TmIrZ80pnyXzDKBrTv42ONJXfty5/1gHxKxxfvOG5w==" saltValue="RLkX1EDQ5WyuyVrbWWD/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3DmxDYj2TN0h1qdwaLwsy7y5GYE2xJukiaMrXrIqLOHN4jIu9xobnLueqmQL35JVTJT1ROpevvs85xtPIDJz4A==" saltValue="fazgXj2BvIEc753T3g5P2A==" spinCount="100000" sheet="1" objects="1" scenarios="1"/>
  <dataConsolidate/>
  <phoneticPr fontId="2"/>
  <printOptions horizontalCentered="1" verticalCentered="1"/>
  <pageMargins left="0" right="0" top="0" bottom="0" header="0" footer="0"/>
  <pageSetup paperSize="9" scale="4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509</v>
      </c>
      <c r="AP7" s="304"/>
      <c r="AQ7" s="305" t="s">
        <v>510</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511</v>
      </c>
      <c r="AQ8" s="311" t="s">
        <v>512</v>
      </c>
      <c r="AR8" s="312" t="s">
        <v>513</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514</v>
      </c>
      <c r="AL9" s="1217"/>
      <c r="AM9" s="1217"/>
      <c r="AN9" s="1218"/>
      <c r="AO9" s="313">
        <v>1382969</v>
      </c>
      <c r="AP9" s="313">
        <v>147974</v>
      </c>
      <c r="AQ9" s="314">
        <v>120360</v>
      </c>
      <c r="AR9" s="315">
        <v>22.9</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515</v>
      </c>
      <c r="AL10" s="1217"/>
      <c r="AM10" s="1217"/>
      <c r="AN10" s="1218"/>
      <c r="AO10" s="316">
        <v>162750</v>
      </c>
      <c r="AP10" s="316">
        <v>17414</v>
      </c>
      <c r="AQ10" s="317">
        <v>12817</v>
      </c>
      <c r="AR10" s="318">
        <v>35.9</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516</v>
      </c>
      <c r="AL11" s="1217"/>
      <c r="AM11" s="1217"/>
      <c r="AN11" s="1218"/>
      <c r="AO11" s="316">
        <v>203345</v>
      </c>
      <c r="AP11" s="316">
        <v>21757</v>
      </c>
      <c r="AQ11" s="317">
        <v>19677</v>
      </c>
      <c r="AR11" s="318">
        <v>10.6</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517</v>
      </c>
      <c r="AL12" s="1217"/>
      <c r="AM12" s="1217"/>
      <c r="AN12" s="1218"/>
      <c r="AO12" s="316">
        <v>52595</v>
      </c>
      <c r="AP12" s="316">
        <v>5628</v>
      </c>
      <c r="AQ12" s="317">
        <v>1195</v>
      </c>
      <c r="AR12" s="318">
        <v>371</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518</v>
      </c>
      <c r="AL13" s="1217"/>
      <c r="AM13" s="1217"/>
      <c r="AN13" s="1218"/>
      <c r="AO13" s="316" t="s">
        <v>519</v>
      </c>
      <c r="AP13" s="316" t="s">
        <v>519</v>
      </c>
      <c r="AQ13" s="317" t="s">
        <v>519</v>
      </c>
      <c r="AR13" s="318" t="s">
        <v>519</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520</v>
      </c>
      <c r="AL14" s="1217"/>
      <c r="AM14" s="1217"/>
      <c r="AN14" s="1218"/>
      <c r="AO14" s="316">
        <v>34139</v>
      </c>
      <c r="AP14" s="316">
        <v>3653</v>
      </c>
      <c r="AQ14" s="317">
        <v>5328</v>
      </c>
      <c r="AR14" s="318">
        <v>-31.4</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521</v>
      </c>
      <c r="AL15" s="1217"/>
      <c r="AM15" s="1217"/>
      <c r="AN15" s="1218"/>
      <c r="AO15" s="316">
        <v>29271</v>
      </c>
      <c r="AP15" s="316">
        <v>3132</v>
      </c>
      <c r="AQ15" s="317">
        <v>3216</v>
      </c>
      <c r="AR15" s="318">
        <v>-2.6</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522</v>
      </c>
      <c r="AL16" s="1220"/>
      <c r="AM16" s="1220"/>
      <c r="AN16" s="1221"/>
      <c r="AO16" s="316">
        <v>-126978</v>
      </c>
      <c r="AP16" s="316">
        <v>-13586</v>
      </c>
      <c r="AQ16" s="317">
        <v>-12293</v>
      </c>
      <c r="AR16" s="318">
        <v>10.5</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183</v>
      </c>
      <c r="AL17" s="1220"/>
      <c r="AM17" s="1220"/>
      <c r="AN17" s="1221"/>
      <c r="AO17" s="316">
        <v>1738091</v>
      </c>
      <c r="AP17" s="316">
        <v>185972</v>
      </c>
      <c r="AQ17" s="317">
        <v>150300</v>
      </c>
      <c r="AR17" s="318">
        <v>23.7</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527</v>
      </c>
      <c r="AL21" s="1212"/>
      <c r="AM21" s="1212"/>
      <c r="AN21" s="1213"/>
      <c r="AO21" s="328">
        <v>18.079999999999998</v>
      </c>
      <c r="AP21" s="329">
        <v>13.79</v>
      </c>
      <c r="AQ21" s="330">
        <v>4.29</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528</v>
      </c>
      <c r="AL22" s="1212"/>
      <c r="AM22" s="1212"/>
      <c r="AN22" s="1213"/>
      <c r="AO22" s="333">
        <v>93.3</v>
      </c>
      <c r="AP22" s="334">
        <v>95.2</v>
      </c>
      <c r="AQ22" s="335">
        <v>-1.9</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509</v>
      </c>
      <c r="AP30" s="304"/>
      <c r="AQ30" s="305" t="s">
        <v>510</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511</v>
      </c>
      <c r="AQ31" s="311" t="s">
        <v>512</v>
      </c>
      <c r="AR31" s="312" t="s">
        <v>513</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532</v>
      </c>
      <c r="AL32" s="1228"/>
      <c r="AM32" s="1228"/>
      <c r="AN32" s="1229"/>
      <c r="AO32" s="343">
        <v>660331</v>
      </c>
      <c r="AP32" s="343">
        <v>70654</v>
      </c>
      <c r="AQ32" s="344">
        <v>71832</v>
      </c>
      <c r="AR32" s="345">
        <v>-1.6</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533</v>
      </c>
      <c r="AL33" s="1228"/>
      <c r="AM33" s="1228"/>
      <c r="AN33" s="1229"/>
      <c r="AO33" s="343" t="s">
        <v>519</v>
      </c>
      <c r="AP33" s="343" t="s">
        <v>519</v>
      </c>
      <c r="AQ33" s="344" t="s">
        <v>519</v>
      </c>
      <c r="AR33" s="345" t="s">
        <v>519</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534</v>
      </c>
      <c r="AL34" s="1228"/>
      <c r="AM34" s="1228"/>
      <c r="AN34" s="1229"/>
      <c r="AO34" s="343">
        <v>410</v>
      </c>
      <c r="AP34" s="343">
        <v>44</v>
      </c>
      <c r="AQ34" s="344">
        <v>1</v>
      </c>
      <c r="AR34" s="345">
        <v>4300</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535</v>
      </c>
      <c r="AL35" s="1228"/>
      <c r="AM35" s="1228"/>
      <c r="AN35" s="1229"/>
      <c r="AO35" s="343">
        <v>329873</v>
      </c>
      <c r="AP35" s="343">
        <v>35296</v>
      </c>
      <c r="AQ35" s="344">
        <v>20841</v>
      </c>
      <c r="AR35" s="345">
        <v>69.400000000000006</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536</v>
      </c>
      <c r="AL36" s="1228"/>
      <c r="AM36" s="1228"/>
      <c r="AN36" s="1229"/>
      <c r="AO36" s="343">
        <v>109772</v>
      </c>
      <c r="AP36" s="343">
        <v>11745</v>
      </c>
      <c r="AQ36" s="344">
        <v>5244</v>
      </c>
      <c r="AR36" s="345">
        <v>124</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537</v>
      </c>
      <c r="AL37" s="1228"/>
      <c r="AM37" s="1228"/>
      <c r="AN37" s="1229"/>
      <c r="AO37" s="343" t="s">
        <v>519</v>
      </c>
      <c r="AP37" s="343" t="s">
        <v>519</v>
      </c>
      <c r="AQ37" s="344">
        <v>943</v>
      </c>
      <c r="AR37" s="345" t="s">
        <v>519</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538</v>
      </c>
      <c r="AL38" s="1231"/>
      <c r="AM38" s="1231"/>
      <c r="AN38" s="1232"/>
      <c r="AO38" s="346">
        <v>22</v>
      </c>
      <c r="AP38" s="346">
        <v>2</v>
      </c>
      <c r="AQ38" s="347">
        <v>9</v>
      </c>
      <c r="AR38" s="335">
        <v>-77.8</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539</v>
      </c>
      <c r="AL39" s="1231"/>
      <c r="AM39" s="1231"/>
      <c r="AN39" s="1232"/>
      <c r="AO39" s="343">
        <v>-239830</v>
      </c>
      <c r="AP39" s="343">
        <v>-25661</v>
      </c>
      <c r="AQ39" s="344">
        <v>-2885</v>
      </c>
      <c r="AR39" s="345">
        <v>789.5</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540</v>
      </c>
      <c r="AL40" s="1228"/>
      <c r="AM40" s="1228"/>
      <c r="AN40" s="1229"/>
      <c r="AO40" s="343">
        <v>-538320</v>
      </c>
      <c r="AP40" s="343">
        <v>-57599</v>
      </c>
      <c r="AQ40" s="344">
        <v>-64554</v>
      </c>
      <c r="AR40" s="345">
        <v>-10.8</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322258</v>
      </c>
      <c r="AP41" s="343">
        <v>34481</v>
      </c>
      <c r="AQ41" s="344">
        <v>31431</v>
      </c>
      <c r="AR41" s="345">
        <v>9.6999999999999993</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509</v>
      </c>
      <c r="AN49" s="1224" t="s">
        <v>544</v>
      </c>
      <c r="AO49" s="1225"/>
      <c r="AP49" s="1225"/>
      <c r="AQ49" s="1225"/>
      <c r="AR49" s="1226"/>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545</v>
      </c>
      <c r="AO50" s="360" t="s">
        <v>546</v>
      </c>
      <c r="AP50" s="361" t="s">
        <v>547</v>
      </c>
      <c r="AQ50" s="362" t="s">
        <v>548</v>
      </c>
      <c r="AR50" s="363" t="s">
        <v>549</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2687765</v>
      </c>
      <c r="AN51" s="365">
        <v>267973</v>
      </c>
      <c r="AO51" s="366">
        <v>121.2</v>
      </c>
      <c r="AP51" s="367">
        <v>109920</v>
      </c>
      <c r="AQ51" s="368">
        <v>19.7</v>
      </c>
      <c r="AR51" s="369">
        <v>101.5</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2151312</v>
      </c>
      <c r="AN52" s="373">
        <v>214488</v>
      </c>
      <c r="AO52" s="374">
        <v>157</v>
      </c>
      <c r="AP52" s="375">
        <v>62739</v>
      </c>
      <c r="AQ52" s="376">
        <v>15.2</v>
      </c>
      <c r="AR52" s="377">
        <v>141.80000000000001</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3705026</v>
      </c>
      <c r="AN53" s="365">
        <v>375497</v>
      </c>
      <c r="AO53" s="366">
        <v>40.1</v>
      </c>
      <c r="AP53" s="367">
        <v>119882</v>
      </c>
      <c r="AQ53" s="368">
        <v>9.1</v>
      </c>
      <c r="AR53" s="369">
        <v>31</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2272182</v>
      </c>
      <c r="AN54" s="373">
        <v>230281</v>
      </c>
      <c r="AO54" s="374">
        <v>7.4</v>
      </c>
      <c r="AP54" s="375">
        <v>66481</v>
      </c>
      <c r="AQ54" s="376">
        <v>6</v>
      </c>
      <c r="AR54" s="377">
        <v>1.4</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2248943</v>
      </c>
      <c r="AN55" s="365">
        <v>231611</v>
      </c>
      <c r="AO55" s="366">
        <v>-38.299999999999997</v>
      </c>
      <c r="AP55" s="367">
        <v>116162</v>
      </c>
      <c r="AQ55" s="368">
        <v>-3.1</v>
      </c>
      <c r="AR55" s="369">
        <v>-35.200000000000003</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1281473</v>
      </c>
      <c r="AN56" s="373">
        <v>131975</v>
      </c>
      <c r="AO56" s="374">
        <v>-42.7</v>
      </c>
      <c r="AP56" s="375">
        <v>61562</v>
      </c>
      <c r="AQ56" s="376">
        <v>-7.4</v>
      </c>
      <c r="AR56" s="377">
        <v>-35.299999999999997</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1588220</v>
      </c>
      <c r="AN57" s="365">
        <v>165802</v>
      </c>
      <c r="AO57" s="366">
        <v>-28.4</v>
      </c>
      <c r="AP57" s="367">
        <v>121449</v>
      </c>
      <c r="AQ57" s="368">
        <v>4.5999999999999996</v>
      </c>
      <c r="AR57" s="369">
        <v>-33</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914768</v>
      </c>
      <c r="AN58" s="373">
        <v>95497</v>
      </c>
      <c r="AO58" s="374">
        <v>-27.6</v>
      </c>
      <c r="AP58" s="375">
        <v>62922</v>
      </c>
      <c r="AQ58" s="376">
        <v>2.2000000000000002</v>
      </c>
      <c r="AR58" s="377">
        <v>-29.8</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2479092</v>
      </c>
      <c r="AN59" s="365">
        <v>265257</v>
      </c>
      <c r="AO59" s="366">
        <v>60</v>
      </c>
      <c r="AP59" s="367">
        <v>145139</v>
      </c>
      <c r="AQ59" s="368">
        <v>19.5</v>
      </c>
      <c r="AR59" s="369">
        <v>40.5</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1236941</v>
      </c>
      <c r="AN60" s="373">
        <v>132350</v>
      </c>
      <c r="AO60" s="374">
        <v>38.6</v>
      </c>
      <c r="AP60" s="375">
        <v>83762</v>
      </c>
      <c r="AQ60" s="376">
        <v>33.1</v>
      </c>
      <c r="AR60" s="377">
        <v>5.5</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2541809</v>
      </c>
      <c r="AN61" s="380">
        <v>261228</v>
      </c>
      <c r="AO61" s="381">
        <v>30.9</v>
      </c>
      <c r="AP61" s="382">
        <v>122510</v>
      </c>
      <c r="AQ61" s="383">
        <v>10</v>
      </c>
      <c r="AR61" s="369">
        <v>20.9</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1571335</v>
      </c>
      <c r="AN62" s="373">
        <v>160918</v>
      </c>
      <c r="AO62" s="374">
        <v>26.5</v>
      </c>
      <c r="AP62" s="375">
        <v>67493</v>
      </c>
      <c r="AQ62" s="376">
        <v>9.8000000000000007</v>
      </c>
      <c r="AR62" s="377">
        <v>16.7</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IthrSfQ+NhJykh1fbUroK4fELhuQpiToV6valshS3Aanag1bFAH0MUJ0DYPL+0NVqcnJZMF7FTsjkVvPSHsF2w==" saltValue="uhHCeCZnKw0TSS4MEW9F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558</v>
      </c>
    </row>
    <row r="121" spans="125:125" ht="13.5" hidden="1" customHeight="1" x14ac:dyDescent="0.2">
      <c r="DU121" s="291"/>
    </row>
  </sheetData>
  <sheetProtection algorithmName="SHA-512" hashValue="7QiADS213+C5VFX9qh+IiXQDztmpfY1J4Xyg0eneOheAWlU7/TVaazUrYjtcErnx1BsDGMdahLawFwztAY67OQ==" saltValue="3aeMJuusCiFzGTdTaPr9I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559</v>
      </c>
    </row>
  </sheetData>
  <sheetProtection algorithmName="SHA-512" hashValue="accpl7OsBTByEBN9UTyj6dmnx5Bf1fCZJLsszLPZeQnqUnNGspMHxtKc0hH9Ez/oJx1/tijX/Wh5J7JAYTOcQw==" saltValue="hl883aKiCm10qvIBw8K4v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560</v>
      </c>
      <c r="G46" s="8" t="s">
        <v>561</v>
      </c>
      <c r="H46" s="8" t="s">
        <v>562</v>
      </c>
      <c r="I46" s="8" t="s">
        <v>563</v>
      </c>
      <c r="J46" s="9" t="s">
        <v>564</v>
      </c>
    </row>
    <row r="47" spans="2:10" ht="57.75" customHeight="1" x14ac:dyDescent="0.2">
      <c r="B47" s="10"/>
      <c r="C47" s="1236" t="s">
        <v>3</v>
      </c>
      <c r="D47" s="1236"/>
      <c r="E47" s="1237"/>
      <c r="F47" s="11">
        <v>13.8</v>
      </c>
      <c r="G47" s="12">
        <v>18.809999999999999</v>
      </c>
      <c r="H47" s="12">
        <v>23.88</v>
      </c>
      <c r="I47" s="12">
        <v>30.23</v>
      </c>
      <c r="J47" s="13">
        <v>30.32</v>
      </c>
    </row>
    <row r="48" spans="2:10" ht="57.75" customHeight="1" x14ac:dyDescent="0.2">
      <c r="B48" s="14"/>
      <c r="C48" s="1238" t="s">
        <v>4</v>
      </c>
      <c r="D48" s="1238"/>
      <c r="E48" s="1239"/>
      <c r="F48" s="15">
        <v>10.39</v>
      </c>
      <c r="G48" s="16">
        <v>10.39</v>
      </c>
      <c r="H48" s="16">
        <v>13.57</v>
      </c>
      <c r="I48" s="16">
        <v>13.61</v>
      </c>
      <c r="J48" s="17">
        <v>14.16</v>
      </c>
    </row>
    <row r="49" spans="2:10" ht="57.75" customHeight="1" thickBot="1" x14ac:dyDescent="0.25">
      <c r="B49" s="18"/>
      <c r="C49" s="1240" t="s">
        <v>5</v>
      </c>
      <c r="D49" s="1240"/>
      <c r="E49" s="1241"/>
      <c r="F49" s="19">
        <v>1.49</v>
      </c>
      <c r="G49" s="20">
        <v>5.26</v>
      </c>
      <c r="H49" s="20">
        <v>8.4</v>
      </c>
      <c r="I49" s="20">
        <v>5.95</v>
      </c>
      <c r="J49" s="21">
        <v>0.51</v>
      </c>
    </row>
    <row r="50" spans="2:10" ht="13.5" customHeight="1" x14ac:dyDescent="0.2"/>
  </sheetData>
  <sheetProtection algorithmName="SHA-512" hashValue="oUvse/r+ErLZHpzPzLEXwwEHh5g9kKm4hUdVD1eBoqtjOI/Sn7O63M2mtbMXIM50SBkNuY6JfwZfMhEl6uYAaQ==" saltValue="DWjDwucYfOT4jLWYPjRH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長谷川 千穂</cp:lastModifiedBy>
  <cp:lastPrinted>2021-03-14T13:41:58Z</cp:lastPrinted>
  <dcterms:created xsi:type="dcterms:W3CDTF">2021-02-05T02:24:41Z</dcterms:created>
  <dcterms:modified xsi:type="dcterms:W3CDTF">2021-11-12T05:01:56Z</dcterms:modified>
  <cp:category/>
</cp:coreProperties>
</file>