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0D613800-A4D8-4EF8-9A22-02B9E9ED814D}" xr6:coauthVersionLast="47" xr6:coauthVersionMax="47" xr10:uidLastSave="{00000000-0000-0000-0000-000000000000}"/>
  <workbookProtection workbookPassword="C648" lockStructure="1"/>
  <bookViews>
    <workbookView xWindow="-120" yWindow="-120" windowWidth="29040" windowHeight="15720" activeTab="2" xr2:uid="{00000000-000D-0000-FFFF-FFFF00000000}"/>
  </bookViews>
  <sheets>
    <sheet name="マニュアル" sheetId="14" r:id="rId1"/>
    <sheet name="入力例" sheetId="19" r:id="rId2"/>
    <sheet name="業者カード" sheetId="13" r:id="rId3"/>
    <sheet name="技術者名簿" sheetId="21" state="hidden" r:id="rId4"/>
    <sheet name="資格一覧" sheetId="20" state="hidden" r:id="rId5"/>
    <sheet name="Inputval" sheetId="22" state="hidden" r:id="rId6"/>
    <sheet name="InputvalEng" sheetId="23" state="hidden" r:id="rId7"/>
  </sheets>
  <definedNames>
    <definedName name="_xlnm.Print_Area" localSheetId="2">業者カード!$A$1:$AK$117</definedName>
    <definedName name="_xlnm.Print_Titles" localSheetId="3">技術者名簿!$1:$7</definedName>
    <definedName name="許可の区分" localSheetId="3">#REF!</definedName>
    <definedName name="許可の区分">#REF!</definedName>
    <definedName name="届出区分" localSheetId="3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0" i="13" l="1"/>
  <c r="AI10" i="13"/>
  <c r="E94" i="22" l="1"/>
  <c r="G94" i="22"/>
  <c r="I94" i="22"/>
  <c r="J94" i="22"/>
  <c r="K94" i="22"/>
  <c r="E95" i="22"/>
  <c r="G95" i="22"/>
  <c r="I95" i="22"/>
  <c r="J95" i="22"/>
  <c r="K95" i="22"/>
  <c r="E96" i="22"/>
  <c r="G96" i="22"/>
  <c r="I96" i="22"/>
  <c r="J96" i="22"/>
  <c r="K96" i="22"/>
  <c r="E97" i="22"/>
  <c r="G97" i="22"/>
  <c r="I97" i="22"/>
  <c r="J97" i="22"/>
  <c r="K97" i="22"/>
  <c r="E98" i="22"/>
  <c r="G98" i="22"/>
  <c r="I98" i="22"/>
  <c r="J98" i="22"/>
  <c r="K98" i="22"/>
  <c r="E99" i="22"/>
  <c r="G99" i="22"/>
  <c r="I99" i="22"/>
  <c r="J99" i="22"/>
  <c r="K99" i="22"/>
  <c r="E100" i="22"/>
  <c r="G100" i="22"/>
  <c r="I100" i="22"/>
  <c r="J100" i="22"/>
  <c r="K100" i="22"/>
  <c r="K93" i="22"/>
  <c r="J93" i="22"/>
  <c r="I93" i="22"/>
  <c r="G93" i="22"/>
  <c r="E92" i="22"/>
  <c r="E91" i="22"/>
  <c r="E93" i="22"/>
  <c r="A93" i="22"/>
  <c r="K92" i="22"/>
  <c r="J92" i="22"/>
  <c r="I92" i="22"/>
  <c r="G92" i="22"/>
  <c r="A92" i="22"/>
  <c r="A91" i="22"/>
  <c r="K91" i="22"/>
  <c r="J91" i="22"/>
  <c r="I91" i="22"/>
  <c r="G91" i="22"/>
  <c r="G90" i="22"/>
  <c r="AI63" i="13"/>
  <c r="H73" i="22" s="1"/>
  <c r="H62" i="22"/>
  <c r="G62" i="22"/>
  <c r="F62" i="22"/>
  <c r="H61" i="22"/>
  <c r="G61" i="22"/>
  <c r="F61" i="22"/>
  <c r="H60" i="22"/>
  <c r="G60" i="22"/>
  <c r="F60" i="22"/>
  <c r="A62" i="22"/>
  <c r="A61" i="22"/>
  <c r="A60" i="22"/>
  <c r="K90" i="22"/>
  <c r="J90" i="22"/>
  <c r="I90" i="22"/>
  <c r="E90" i="22"/>
  <c r="K89" i="22"/>
  <c r="J89" i="22"/>
  <c r="I89" i="22"/>
  <c r="G89" i="22"/>
  <c r="E89" i="22"/>
  <c r="K88" i="22"/>
  <c r="J88" i="22"/>
  <c r="I88" i="22"/>
  <c r="G88" i="22"/>
  <c r="E88" i="22"/>
  <c r="K87" i="22"/>
  <c r="J87" i="22"/>
  <c r="I87" i="22"/>
  <c r="G87" i="22"/>
  <c r="E87" i="22"/>
  <c r="K86" i="22"/>
  <c r="J86" i="22"/>
  <c r="I86" i="22"/>
  <c r="G86" i="22"/>
  <c r="E86" i="22"/>
  <c r="K85" i="22"/>
  <c r="J85" i="22"/>
  <c r="I85" i="22"/>
  <c r="G85" i="22"/>
  <c r="E85" i="22"/>
  <c r="K84" i="22"/>
  <c r="J84" i="22"/>
  <c r="I84" i="22"/>
  <c r="G84" i="22"/>
  <c r="E84" i="22"/>
  <c r="K83" i="22"/>
  <c r="J83" i="22"/>
  <c r="I83" i="22"/>
  <c r="G83" i="22"/>
  <c r="E83" i="22"/>
  <c r="K82" i="22"/>
  <c r="J82" i="22"/>
  <c r="I82" i="22"/>
  <c r="G82" i="22"/>
  <c r="E82" i="22"/>
  <c r="K81" i="22"/>
  <c r="J81" i="22"/>
  <c r="I81" i="22"/>
  <c r="G81" i="22"/>
  <c r="E81" i="22"/>
  <c r="K80" i="22"/>
  <c r="J80" i="22"/>
  <c r="I80" i="22"/>
  <c r="G80" i="22"/>
  <c r="E80" i="22"/>
  <c r="K79" i="22"/>
  <c r="J79" i="22"/>
  <c r="I79" i="22"/>
  <c r="G79" i="22"/>
  <c r="E79" i="22"/>
  <c r="K78" i="22"/>
  <c r="J78" i="22"/>
  <c r="I78" i="22"/>
  <c r="G78" i="22"/>
  <c r="E78" i="22"/>
  <c r="K77" i="22"/>
  <c r="J77" i="22"/>
  <c r="I77" i="22"/>
  <c r="G77" i="22"/>
  <c r="E77" i="22"/>
  <c r="K76" i="22"/>
  <c r="J76" i="22"/>
  <c r="I76" i="22"/>
  <c r="G76" i="22"/>
  <c r="E76" i="22"/>
  <c r="K75" i="22"/>
  <c r="J75" i="22"/>
  <c r="I75" i="22"/>
  <c r="G75" i="22"/>
  <c r="E75" i="22"/>
  <c r="K74" i="22"/>
  <c r="J74" i="22"/>
  <c r="I74" i="22"/>
  <c r="G74" i="22"/>
  <c r="E74" i="22"/>
  <c r="K73" i="22"/>
  <c r="J73" i="22"/>
  <c r="I73" i="22"/>
  <c r="G73" i="22"/>
  <c r="E73" i="22"/>
  <c r="K72" i="22"/>
  <c r="J72" i="22"/>
  <c r="I72" i="22"/>
  <c r="G72" i="22"/>
  <c r="E72" i="22"/>
  <c r="K71" i="22"/>
  <c r="J71" i="22"/>
  <c r="I71" i="22"/>
  <c r="G71" i="22"/>
  <c r="E71" i="22"/>
  <c r="K70" i="22"/>
  <c r="J70" i="22"/>
  <c r="I70" i="22"/>
  <c r="G70" i="22"/>
  <c r="E70" i="22"/>
  <c r="A70" i="22"/>
  <c r="K69" i="22"/>
  <c r="J69" i="22"/>
  <c r="I69" i="22"/>
  <c r="G69" i="22"/>
  <c r="K68" i="22"/>
  <c r="J68" i="22"/>
  <c r="I68" i="22"/>
  <c r="G68" i="22"/>
  <c r="K67" i="22"/>
  <c r="J67" i="22"/>
  <c r="I67" i="22"/>
  <c r="G67" i="22"/>
  <c r="A67" i="22"/>
  <c r="H59" i="22"/>
  <c r="G59" i="22"/>
  <c r="F59" i="22"/>
  <c r="A59" i="22"/>
  <c r="H58" i="22"/>
  <c r="G58" i="22"/>
  <c r="F58" i="22"/>
  <c r="A58" i="22"/>
  <c r="F50" i="22"/>
  <c r="F49" i="22"/>
  <c r="F48" i="22"/>
  <c r="F47" i="22"/>
  <c r="F46" i="22"/>
  <c r="F45" i="22"/>
  <c r="F42" i="22"/>
  <c r="F41" i="22"/>
  <c r="F40" i="22"/>
  <c r="F39" i="22"/>
  <c r="F38" i="22"/>
  <c r="F35" i="22"/>
  <c r="F34" i="22"/>
  <c r="F33" i="22"/>
  <c r="F32" i="22"/>
  <c r="F31" i="22"/>
  <c r="F30" i="22"/>
  <c r="F29" i="22"/>
  <c r="F28" i="22"/>
  <c r="F27" i="22"/>
  <c r="F26" i="22"/>
  <c r="F23" i="22"/>
  <c r="F22" i="22"/>
  <c r="F21" i="22"/>
  <c r="F20" i="22"/>
  <c r="F19" i="22"/>
  <c r="F18" i="22"/>
  <c r="F17" i="22"/>
  <c r="F16" i="22"/>
  <c r="F15" i="22"/>
  <c r="F14" i="22"/>
  <c r="H4" i="21" s="1"/>
  <c r="G10" i="22"/>
  <c r="G9" i="22"/>
  <c r="F8" i="22"/>
  <c r="F5" i="22"/>
  <c r="F4" i="22"/>
  <c r="F3" i="22"/>
  <c r="F2" i="22"/>
  <c r="P34" i="23"/>
  <c r="O34" i="23"/>
  <c r="N34" i="23"/>
  <c r="I34" i="23"/>
  <c r="H34" i="23"/>
  <c r="G34" i="23"/>
  <c r="F34" i="23"/>
  <c r="P33" i="23"/>
  <c r="O33" i="23"/>
  <c r="N33" i="23"/>
  <c r="I33" i="23"/>
  <c r="H33" i="23"/>
  <c r="G33" i="23"/>
  <c r="F33" i="23"/>
  <c r="P32" i="23"/>
  <c r="O32" i="23"/>
  <c r="N32" i="23"/>
  <c r="I32" i="23"/>
  <c r="H32" i="23"/>
  <c r="G32" i="23"/>
  <c r="F32" i="23"/>
  <c r="P31" i="23"/>
  <c r="O31" i="23"/>
  <c r="N31" i="23"/>
  <c r="I31" i="23"/>
  <c r="H31" i="23"/>
  <c r="G31" i="23"/>
  <c r="F31" i="23"/>
  <c r="P30" i="23"/>
  <c r="O30" i="23"/>
  <c r="N30" i="23"/>
  <c r="I30" i="23"/>
  <c r="H30" i="23"/>
  <c r="G30" i="23"/>
  <c r="F30" i="23"/>
  <c r="P29" i="23"/>
  <c r="O29" i="23"/>
  <c r="N29" i="23"/>
  <c r="I29" i="23"/>
  <c r="H29" i="23"/>
  <c r="G29" i="23"/>
  <c r="F29" i="23"/>
  <c r="P28" i="23"/>
  <c r="O28" i="23"/>
  <c r="N28" i="23"/>
  <c r="I28" i="23"/>
  <c r="H28" i="23"/>
  <c r="G28" i="23"/>
  <c r="F28" i="23"/>
  <c r="P27" i="23"/>
  <c r="O27" i="23"/>
  <c r="N27" i="23"/>
  <c r="I27" i="23"/>
  <c r="H27" i="23"/>
  <c r="G27" i="23"/>
  <c r="F27" i="23"/>
  <c r="P26" i="23"/>
  <c r="O26" i="23"/>
  <c r="N26" i="23"/>
  <c r="I26" i="23"/>
  <c r="H26" i="23"/>
  <c r="G26" i="23"/>
  <c r="F26" i="23"/>
  <c r="P25" i="23"/>
  <c r="O25" i="23"/>
  <c r="N25" i="23"/>
  <c r="I25" i="23"/>
  <c r="H25" i="23"/>
  <c r="G25" i="23"/>
  <c r="F25" i="23"/>
  <c r="P24" i="23"/>
  <c r="O24" i="23"/>
  <c r="N24" i="23"/>
  <c r="I24" i="23"/>
  <c r="H24" i="23"/>
  <c r="G24" i="23"/>
  <c r="F24" i="23"/>
  <c r="P23" i="23"/>
  <c r="O23" i="23"/>
  <c r="N23" i="23"/>
  <c r="I23" i="23"/>
  <c r="H23" i="23"/>
  <c r="G23" i="23"/>
  <c r="F23" i="23"/>
  <c r="P22" i="23"/>
  <c r="O22" i="23"/>
  <c r="N22" i="23"/>
  <c r="I22" i="23"/>
  <c r="H22" i="23"/>
  <c r="G22" i="23"/>
  <c r="F22" i="23"/>
  <c r="P21" i="23"/>
  <c r="O21" i="23"/>
  <c r="N21" i="23"/>
  <c r="I21" i="23"/>
  <c r="H21" i="23"/>
  <c r="G21" i="23"/>
  <c r="F21" i="23"/>
  <c r="P20" i="23"/>
  <c r="O20" i="23"/>
  <c r="N20" i="23"/>
  <c r="I20" i="23"/>
  <c r="H20" i="23"/>
  <c r="G20" i="23"/>
  <c r="F20" i="23"/>
  <c r="P19" i="23"/>
  <c r="O19" i="23"/>
  <c r="N19" i="23"/>
  <c r="I19" i="23"/>
  <c r="H19" i="23"/>
  <c r="G19" i="23"/>
  <c r="F19" i="23"/>
  <c r="P18" i="23"/>
  <c r="O18" i="23"/>
  <c r="N18" i="23"/>
  <c r="I18" i="23"/>
  <c r="H18" i="23"/>
  <c r="G18" i="23"/>
  <c r="F18" i="23"/>
  <c r="P17" i="23"/>
  <c r="O17" i="23"/>
  <c r="N17" i="23"/>
  <c r="I17" i="23"/>
  <c r="H17" i="23"/>
  <c r="G17" i="23"/>
  <c r="F17" i="23"/>
  <c r="P16" i="23"/>
  <c r="O16" i="23"/>
  <c r="N16" i="23"/>
  <c r="I16" i="23"/>
  <c r="H16" i="23"/>
  <c r="G16" i="23"/>
  <c r="F16" i="23"/>
  <c r="P15" i="23"/>
  <c r="O15" i="23"/>
  <c r="N15" i="23"/>
  <c r="I15" i="23"/>
  <c r="H15" i="23"/>
  <c r="G15" i="23"/>
  <c r="F15" i="23"/>
  <c r="P14" i="23"/>
  <c r="O14" i="23"/>
  <c r="N14" i="23"/>
  <c r="I14" i="23"/>
  <c r="H14" i="23"/>
  <c r="G14" i="23"/>
  <c r="F14" i="23"/>
  <c r="P13" i="23"/>
  <c r="O13" i="23"/>
  <c r="N13" i="23"/>
  <c r="I13" i="23"/>
  <c r="H13" i="23"/>
  <c r="G13" i="23"/>
  <c r="F13" i="23"/>
  <c r="P12" i="23"/>
  <c r="O12" i="23"/>
  <c r="N12" i="23"/>
  <c r="I12" i="23"/>
  <c r="H12" i="23"/>
  <c r="G12" i="23"/>
  <c r="F12" i="23"/>
  <c r="P11" i="23"/>
  <c r="O11" i="23"/>
  <c r="N11" i="23"/>
  <c r="I11" i="23"/>
  <c r="H11" i="23"/>
  <c r="G11" i="23"/>
  <c r="F11" i="23"/>
  <c r="P10" i="23"/>
  <c r="O10" i="23"/>
  <c r="N10" i="23"/>
  <c r="I10" i="23"/>
  <c r="H10" i="23"/>
  <c r="G10" i="23"/>
  <c r="F10" i="23"/>
  <c r="P9" i="23"/>
  <c r="O9" i="23"/>
  <c r="N9" i="23"/>
  <c r="I9" i="23"/>
  <c r="H9" i="23"/>
  <c r="G9" i="23"/>
  <c r="F9" i="23"/>
  <c r="P8" i="23"/>
  <c r="O8" i="23"/>
  <c r="N8" i="23"/>
  <c r="I8" i="23"/>
  <c r="H8" i="23"/>
  <c r="G8" i="23"/>
  <c r="F8" i="23"/>
  <c r="P7" i="23"/>
  <c r="O7" i="23"/>
  <c r="N7" i="23"/>
  <c r="I7" i="23"/>
  <c r="H7" i="23"/>
  <c r="G7" i="23"/>
  <c r="F7" i="23"/>
  <c r="P6" i="23"/>
  <c r="O6" i="23"/>
  <c r="N6" i="23"/>
  <c r="I6" i="23"/>
  <c r="H6" i="23"/>
  <c r="G6" i="23"/>
  <c r="F6" i="23"/>
  <c r="P5" i="23"/>
  <c r="O5" i="23"/>
  <c r="N5" i="23"/>
  <c r="I5" i="23"/>
  <c r="H5" i="23"/>
  <c r="G5" i="23"/>
  <c r="F5" i="23"/>
  <c r="E127" i="21"/>
  <c r="M34" i="23" s="1"/>
  <c r="E126" i="21"/>
  <c r="L34" i="23" s="1"/>
  <c r="E125" i="21"/>
  <c r="K34" i="23" s="1"/>
  <c r="E124" i="21"/>
  <c r="J34" i="23" s="1"/>
  <c r="E123" i="21"/>
  <c r="M33" i="23" s="1"/>
  <c r="E122" i="21"/>
  <c r="L33" i="23" s="1"/>
  <c r="E121" i="21"/>
  <c r="K33" i="23" s="1"/>
  <c r="E120" i="21"/>
  <c r="J33" i="23" s="1"/>
  <c r="E119" i="21"/>
  <c r="M32" i="23" s="1"/>
  <c r="E118" i="21"/>
  <c r="L32" i="23" s="1"/>
  <c r="E117" i="21"/>
  <c r="K32" i="23" s="1"/>
  <c r="E116" i="21"/>
  <c r="J32" i="23" s="1"/>
  <c r="E115" i="21"/>
  <c r="M31" i="23" s="1"/>
  <c r="E114" i="21"/>
  <c r="L31" i="23" s="1"/>
  <c r="E113" i="21"/>
  <c r="K31" i="23" s="1"/>
  <c r="E112" i="21"/>
  <c r="J31" i="23" s="1"/>
  <c r="E111" i="21"/>
  <c r="M30" i="23" s="1"/>
  <c r="E110" i="21"/>
  <c r="L30" i="23" s="1"/>
  <c r="E109" i="21"/>
  <c r="K30" i="23" s="1"/>
  <c r="E108" i="21"/>
  <c r="J30" i="23" s="1"/>
  <c r="E107" i="21"/>
  <c r="M29" i="23" s="1"/>
  <c r="E106" i="21"/>
  <c r="L29" i="23" s="1"/>
  <c r="E105" i="21"/>
  <c r="K29" i="23" s="1"/>
  <c r="E104" i="21"/>
  <c r="J29" i="23" s="1"/>
  <c r="E103" i="21"/>
  <c r="M28" i="23" s="1"/>
  <c r="E102" i="21"/>
  <c r="L28" i="23" s="1"/>
  <c r="E101" i="21"/>
  <c r="K28" i="23" s="1"/>
  <c r="E100" i="21"/>
  <c r="J28" i="23" s="1"/>
  <c r="E99" i="21"/>
  <c r="M27" i="23" s="1"/>
  <c r="E98" i="21"/>
  <c r="L27" i="23" s="1"/>
  <c r="E97" i="21"/>
  <c r="K27" i="23" s="1"/>
  <c r="E96" i="21"/>
  <c r="J27" i="23" s="1"/>
  <c r="E95" i="21"/>
  <c r="M26" i="23" s="1"/>
  <c r="E94" i="21"/>
  <c r="L26" i="23" s="1"/>
  <c r="E93" i="21"/>
  <c r="K26" i="23" s="1"/>
  <c r="E92" i="21"/>
  <c r="J26" i="23" s="1"/>
  <c r="E91" i="21"/>
  <c r="M25" i="23" s="1"/>
  <c r="E90" i="21"/>
  <c r="L25" i="23" s="1"/>
  <c r="E89" i="21"/>
  <c r="K25" i="23" s="1"/>
  <c r="E88" i="21"/>
  <c r="J25" i="23" s="1"/>
  <c r="E87" i="21"/>
  <c r="M24" i="23" s="1"/>
  <c r="E86" i="21"/>
  <c r="L24" i="23" s="1"/>
  <c r="E85" i="21"/>
  <c r="K24" i="23" s="1"/>
  <c r="E84" i="21"/>
  <c r="J24" i="23" s="1"/>
  <c r="E83" i="21"/>
  <c r="M23" i="23" s="1"/>
  <c r="E82" i="21"/>
  <c r="L23" i="23" s="1"/>
  <c r="E81" i="21"/>
  <c r="K23" i="23" s="1"/>
  <c r="E80" i="21"/>
  <c r="J23" i="23" s="1"/>
  <c r="E79" i="21"/>
  <c r="M22" i="23" s="1"/>
  <c r="E78" i="21"/>
  <c r="L22" i="23" s="1"/>
  <c r="E77" i="21"/>
  <c r="K22" i="23" s="1"/>
  <c r="E76" i="21"/>
  <c r="J22" i="23" s="1"/>
  <c r="E75" i="21"/>
  <c r="M21" i="23" s="1"/>
  <c r="E74" i="21"/>
  <c r="L21" i="23" s="1"/>
  <c r="E73" i="21"/>
  <c r="K21" i="23" s="1"/>
  <c r="E72" i="21"/>
  <c r="J21" i="23" s="1"/>
  <c r="E71" i="21"/>
  <c r="M20" i="23" s="1"/>
  <c r="E70" i="21"/>
  <c r="L20" i="23" s="1"/>
  <c r="E69" i="21"/>
  <c r="K20" i="23" s="1"/>
  <c r="E68" i="21"/>
  <c r="J20" i="23" s="1"/>
  <c r="E67" i="21"/>
  <c r="M19" i="23" s="1"/>
  <c r="E66" i="21"/>
  <c r="L19" i="23" s="1"/>
  <c r="E65" i="21"/>
  <c r="K19" i="23" s="1"/>
  <c r="E64" i="21"/>
  <c r="J19" i="23" s="1"/>
  <c r="E63" i="21"/>
  <c r="M18" i="23" s="1"/>
  <c r="E62" i="21"/>
  <c r="L18" i="23" s="1"/>
  <c r="E61" i="21"/>
  <c r="K18" i="23" s="1"/>
  <c r="E60" i="21"/>
  <c r="J18" i="23" s="1"/>
  <c r="E59" i="21"/>
  <c r="M17" i="23" s="1"/>
  <c r="E58" i="21"/>
  <c r="L17" i="23" s="1"/>
  <c r="E57" i="21"/>
  <c r="K17" i="23" s="1"/>
  <c r="E56" i="21"/>
  <c r="J17" i="23" s="1"/>
  <c r="E55" i="21"/>
  <c r="M16" i="23" s="1"/>
  <c r="E54" i="21"/>
  <c r="L16" i="23" s="1"/>
  <c r="E53" i="21"/>
  <c r="K16" i="23" s="1"/>
  <c r="E52" i="21"/>
  <c r="J16" i="23" s="1"/>
  <c r="E51" i="21"/>
  <c r="M15" i="23" s="1"/>
  <c r="E50" i="21"/>
  <c r="L15" i="23" s="1"/>
  <c r="E49" i="21"/>
  <c r="K15" i="23" s="1"/>
  <c r="E48" i="21"/>
  <c r="J15" i="23" s="1"/>
  <c r="E47" i="21"/>
  <c r="M14" i="23" s="1"/>
  <c r="E46" i="21"/>
  <c r="L14" i="23" s="1"/>
  <c r="E45" i="21"/>
  <c r="K14" i="23" s="1"/>
  <c r="E44" i="21"/>
  <c r="J14" i="23" s="1"/>
  <c r="E43" i="21"/>
  <c r="M13" i="23" s="1"/>
  <c r="E42" i="21"/>
  <c r="L13" i="23" s="1"/>
  <c r="E41" i="21"/>
  <c r="K13" i="23" s="1"/>
  <c r="E40" i="21"/>
  <c r="J13" i="23" s="1"/>
  <c r="E39" i="21"/>
  <c r="M12" i="23" s="1"/>
  <c r="E38" i="21"/>
  <c r="L12" i="23" s="1"/>
  <c r="E37" i="21"/>
  <c r="K12" i="23" s="1"/>
  <c r="E36" i="21"/>
  <c r="J12" i="23" s="1"/>
  <c r="E35" i="21"/>
  <c r="M11" i="23" s="1"/>
  <c r="E34" i="21"/>
  <c r="L11" i="23" s="1"/>
  <c r="E33" i="21"/>
  <c r="K11" i="23" s="1"/>
  <c r="E32" i="21"/>
  <c r="J11" i="23" s="1"/>
  <c r="E31" i="21"/>
  <c r="M10" i="23" s="1"/>
  <c r="E30" i="21"/>
  <c r="L10" i="23" s="1"/>
  <c r="E29" i="21"/>
  <c r="K10" i="23" s="1"/>
  <c r="E28" i="21"/>
  <c r="J10" i="23" s="1"/>
  <c r="E27" i="21"/>
  <c r="M9" i="23" s="1"/>
  <c r="E26" i="21"/>
  <c r="L9" i="23" s="1"/>
  <c r="E25" i="21"/>
  <c r="K9" i="23" s="1"/>
  <c r="E24" i="21"/>
  <c r="J9" i="23" s="1"/>
  <c r="E23" i="21"/>
  <c r="M8" i="23" s="1"/>
  <c r="E22" i="21"/>
  <c r="L8" i="23" s="1"/>
  <c r="E21" i="21"/>
  <c r="K8" i="23" s="1"/>
  <c r="E20" i="21"/>
  <c r="J8" i="23" s="1"/>
  <c r="E19" i="21"/>
  <c r="M7" i="23" s="1"/>
  <c r="E18" i="21"/>
  <c r="L7" i="23" s="1"/>
  <c r="E17" i="21"/>
  <c r="K7" i="23" s="1"/>
  <c r="E16" i="21"/>
  <c r="J7" i="23" s="1"/>
  <c r="E15" i="21"/>
  <c r="M6" i="23" s="1"/>
  <c r="E14" i="21"/>
  <c r="L6" i="23" s="1"/>
  <c r="E13" i="21"/>
  <c r="K6" i="23" s="1"/>
  <c r="E12" i="21"/>
  <c r="J6" i="23" s="1"/>
  <c r="E11" i="21"/>
  <c r="M5" i="23" s="1"/>
  <c r="E10" i="21"/>
  <c r="L5" i="23" s="1"/>
  <c r="E9" i="21"/>
  <c r="K5" i="23" s="1"/>
  <c r="E8" i="21"/>
  <c r="J5" i="23" s="1"/>
  <c r="AH5" i="19" l="1"/>
  <c r="AI5" i="19"/>
  <c r="AH51" i="19"/>
  <c r="AI51" i="19"/>
  <c r="AJ51" i="19"/>
  <c r="AH52" i="19"/>
  <c r="AI52" i="19"/>
  <c r="AJ52" i="19"/>
  <c r="AH53" i="19"/>
  <c r="AI53" i="19"/>
  <c r="AJ53" i="19"/>
  <c r="AH60" i="19"/>
  <c r="AI60" i="19"/>
  <c r="AJ60" i="19"/>
  <c r="AH61" i="19"/>
  <c r="AI61" i="19"/>
  <c r="AJ61" i="19"/>
  <c r="AH62" i="19"/>
  <c r="AI62" i="19"/>
  <c r="AJ62" i="19"/>
  <c r="AH63" i="19"/>
  <c r="AI63" i="19"/>
  <c r="AJ63" i="19"/>
  <c r="AH64" i="19"/>
  <c r="AI64" i="19"/>
  <c r="AJ64" i="19"/>
  <c r="AH65" i="19"/>
  <c r="AI65" i="19"/>
  <c r="AJ65" i="19"/>
  <c r="AH66" i="19"/>
  <c r="AI66" i="19"/>
  <c r="AJ66" i="19"/>
  <c r="AH67" i="19"/>
  <c r="AI67" i="19"/>
  <c r="AJ67" i="19"/>
  <c r="AH68" i="19"/>
  <c r="AI68" i="19"/>
  <c r="AJ68" i="19"/>
  <c r="AH69" i="19"/>
  <c r="AI69" i="19"/>
  <c r="AJ69" i="19"/>
  <c r="AH70" i="19"/>
  <c r="AI70" i="19"/>
  <c r="AJ70" i="19"/>
  <c r="AH71" i="19"/>
  <c r="AI71" i="19"/>
  <c r="AJ71" i="19"/>
  <c r="AH72" i="19"/>
  <c r="AI72" i="19"/>
  <c r="AJ72" i="19"/>
  <c r="AH73" i="19"/>
  <c r="AI73" i="19"/>
  <c r="AJ73" i="19"/>
  <c r="AH74" i="19"/>
  <c r="AI74" i="19"/>
  <c r="AJ74" i="19"/>
  <c r="AH75" i="19"/>
  <c r="AI75" i="19"/>
  <c r="AJ75" i="19"/>
  <c r="AH76" i="19"/>
  <c r="AI76" i="19"/>
  <c r="AJ76" i="19"/>
  <c r="AH77" i="19"/>
  <c r="AI77" i="19"/>
  <c r="AJ77" i="19"/>
  <c r="AH78" i="19"/>
  <c r="AI78" i="19"/>
  <c r="AJ78" i="19"/>
  <c r="AH79" i="19"/>
  <c r="AI79" i="19"/>
  <c r="AJ79" i="19"/>
  <c r="AH80" i="19"/>
  <c r="AI80" i="19"/>
  <c r="AJ80" i="19"/>
  <c r="AH87" i="19"/>
  <c r="AI87" i="19"/>
  <c r="AJ87" i="19"/>
  <c r="AH94" i="19"/>
  <c r="AI94" i="19"/>
  <c r="AJ94" i="19"/>
  <c r="AH103" i="19"/>
  <c r="AI103" i="19"/>
  <c r="AJ103" i="19"/>
  <c r="AH104" i="19"/>
  <c r="AI104" i="19"/>
  <c r="AJ104" i="19"/>
  <c r="AH105" i="19"/>
  <c r="AI105" i="19"/>
  <c r="AJ105" i="19"/>
  <c r="AH106" i="19"/>
  <c r="AI106" i="19"/>
  <c r="AJ106" i="19"/>
  <c r="AH107" i="19"/>
  <c r="AI107" i="19"/>
  <c r="AJ107" i="19"/>
  <c r="AH108" i="19"/>
  <c r="AI108" i="19"/>
  <c r="AJ108" i="19"/>
  <c r="AH109" i="19"/>
  <c r="AI109" i="19"/>
  <c r="AJ109" i="19"/>
  <c r="AJ110" i="13"/>
  <c r="AI110" i="13"/>
  <c r="H100" i="22" s="1"/>
  <c r="AH110" i="13"/>
  <c r="F100" i="22" s="1"/>
  <c r="AH10" i="13"/>
  <c r="F13" i="22" s="1"/>
  <c r="AI52" i="13"/>
  <c r="H68" i="22" s="1"/>
  <c r="AI53" i="13"/>
  <c r="H69" i="22" s="1"/>
  <c r="AI60" i="13"/>
  <c r="H70" i="22" s="1"/>
  <c r="AI61" i="13"/>
  <c r="H71" i="22" s="1"/>
  <c r="AI62" i="13"/>
  <c r="H72" i="22" s="1"/>
  <c r="AI64" i="13"/>
  <c r="H74" i="22" s="1"/>
  <c r="AI65" i="13"/>
  <c r="H75" i="22" s="1"/>
  <c r="AI66" i="13"/>
  <c r="H76" i="22" s="1"/>
  <c r="AI67" i="13"/>
  <c r="H77" i="22" s="1"/>
  <c r="AI68" i="13"/>
  <c r="H78" i="22" s="1"/>
  <c r="AI69" i="13"/>
  <c r="H79" i="22" s="1"/>
  <c r="AI70" i="13"/>
  <c r="H80" i="22" s="1"/>
  <c r="AI71" i="13"/>
  <c r="H81" i="22" s="1"/>
  <c r="AI72" i="13"/>
  <c r="H82" i="22" s="1"/>
  <c r="AI73" i="13"/>
  <c r="H83" i="22" s="1"/>
  <c r="AI74" i="13"/>
  <c r="H84" i="22" s="1"/>
  <c r="AI75" i="13"/>
  <c r="H85" i="22" s="1"/>
  <c r="AI76" i="13"/>
  <c r="H86" i="22" s="1"/>
  <c r="AI77" i="13"/>
  <c r="H87" i="22" s="1"/>
  <c r="AI78" i="13"/>
  <c r="H88" i="22" s="1"/>
  <c r="AI79" i="13"/>
  <c r="H89" i="22" s="1"/>
  <c r="AI80" i="13"/>
  <c r="H90" i="22" s="1"/>
  <c r="AI87" i="13"/>
  <c r="H91" i="22" s="1"/>
  <c r="AI94" i="13"/>
  <c r="H92" i="22" s="1"/>
  <c r="AI103" i="13"/>
  <c r="H93" i="22" s="1"/>
  <c r="AI104" i="13"/>
  <c r="H94" i="22" s="1"/>
  <c r="AI105" i="13"/>
  <c r="H95" i="22" s="1"/>
  <c r="AI106" i="13"/>
  <c r="H96" i="22" s="1"/>
  <c r="AI107" i="13"/>
  <c r="H97" i="22" s="1"/>
  <c r="AI108" i="13"/>
  <c r="H98" i="22" s="1"/>
  <c r="AI109" i="13"/>
  <c r="H99" i="22" s="1"/>
  <c r="AI51" i="13"/>
  <c r="H67" i="22" s="1"/>
  <c r="AH104" i="13"/>
  <c r="F94" i="22" s="1"/>
  <c r="AH105" i="13"/>
  <c r="F95" i="22" s="1"/>
  <c r="AH106" i="13"/>
  <c r="F96" i="22" s="1"/>
  <c r="AH107" i="13"/>
  <c r="F97" i="22" s="1"/>
  <c r="AH108" i="13"/>
  <c r="F98" i="22" s="1"/>
  <c r="AH109" i="13"/>
  <c r="F99" i="22" s="1"/>
  <c r="AH103" i="13"/>
  <c r="F93" i="22" s="1"/>
  <c r="AH94" i="13"/>
  <c r="F92" i="22" s="1"/>
  <c r="AH87" i="13"/>
  <c r="F91" i="22" s="1"/>
  <c r="AH61" i="13"/>
  <c r="F71" i="22" s="1"/>
  <c r="AH62" i="13"/>
  <c r="F72" i="22" s="1"/>
  <c r="AH63" i="13"/>
  <c r="F73" i="22" s="1"/>
  <c r="AH64" i="13"/>
  <c r="F74" i="22" s="1"/>
  <c r="AH65" i="13"/>
  <c r="F75" i="22" s="1"/>
  <c r="AH66" i="13"/>
  <c r="F76" i="22" s="1"/>
  <c r="AH67" i="13"/>
  <c r="F77" i="22" s="1"/>
  <c r="AH68" i="13"/>
  <c r="F78" i="22" s="1"/>
  <c r="AH69" i="13"/>
  <c r="F79" i="22" s="1"/>
  <c r="AH70" i="13"/>
  <c r="F80" i="22" s="1"/>
  <c r="AH71" i="13"/>
  <c r="F81" i="22" s="1"/>
  <c r="AH72" i="13"/>
  <c r="F82" i="22" s="1"/>
  <c r="AH73" i="13"/>
  <c r="F83" i="22" s="1"/>
  <c r="AH74" i="13"/>
  <c r="F84" i="22" s="1"/>
  <c r="AH75" i="13"/>
  <c r="F85" i="22" s="1"/>
  <c r="AH76" i="13"/>
  <c r="F86" i="22" s="1"/>
  <c r="AH77" i="13"/>
  <c r="F87" i="22" s="1"/>
  <c r="AH78" i="13"/>
  <c r="F88" i="22" s="1"/>
  <c r="AH79" i="13"/>
  <c r="F89" i="22" s="1"/>
  <c r="AH80" i="13"/>
  <c r="F90" i="22" s="1"/>
  <c r="AH60" i="13"/>
  <c r="F70" i="22" s="1"/>
  <c r="AH52" i="13"/>
  <c r="F68" i="22" s="1"/>
  <c r="AH53" i="13"/>
  <c r="F69" i="22" s="1"/>
  <c r="AH51" i="13"/>
  <c r="F67" i="22" s="1"/>
  <c r="AJ104" i="13"/>
  <c r="AJ105" i="13"/>
  <c r="AJ106" i="13"/>
  <c r="AJ107" i="13"/>
  <c r="AJ108" i="13"/>
  <c r="AJ109" i="13"/>
  <c r="AJ103" i="13"/>
  <c r="AJ87" i="13"/>
  <c r="AJ94" i="13"/>
  <c r="AJ52" i="13"/>
  <c r="AJ53" i="13"/>
  <c r="AJ51" i="13"/>
  <c r="AJ61" i="13"/>
  <c r="AJ62" i="13"/>
  <c r="AJ63" i="13"/>
  <c r="AJ64" i="13"/>
  <c r="AJ65" i="13"/>
  <c r="AJ66" i="13"/>
  <c r="AJ67" i="13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60" i="13"/>
  <c r="AI5" i="13"/>
  <c r="F10" i="22" s="1"/>
  <c r="AH5" i="13"/>
  <c r="F9" i="22" s="1"/>
  <c r="E69" i="22" l="1"/>
  <c r="E68" i="22"/>
  <c r="E6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半角8桁
(例 919-0592)</t>
        </r>
      </text>
    </comment>
    <comment ref="F1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40文字以内</t>
        </r>
      </text>
    </comment>
    <comment ref="Q1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半角ｶﾅ20文字以内</t>
        </r>
      </text>
    </comment>
    <comment ref="H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1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1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1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1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2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3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F3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37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38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S48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57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84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91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100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平成21年1月1日
  2009/1/1</t>
        </r>
      </text>
    </comment>
    <comment ref="O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全角カナ35文字以内</t>
        </r>
      </text>
    </comment>
    <comment ref="I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㈱坂井コンサルなら
 → "前 株式会社"
坂井コンサル㈱なら
 → "後 株式会社"</t>
        </r>
      </text>
    </comment>
    <comment ref="O10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全角35文字以内
(ただし、"個人･その他"以外は法人名を記入しないこと</t>
        </r>
      </text>
    </comment>
    <comment ref="G11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半角8桁
(例 919-0592)</t>
        </r>
      </text>
    </comment>
    <comment ref="F12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40文字以内</t>
        </r>
      </text>
    </comment>
    <comment ref="Q13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1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14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15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15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16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20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全角カナ40文字以内</t>
        </r>
      </text>
    </comment>
    <comment ref="F21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全角40文字以内</t>
        </r>
      </text>
    </comment>
    <comment ref="G22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半角8桁
(例 919-0592)</t>
        </r>
      </text>
    </comment>
    <comment ref="F23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全角40文字以内</t>
        </r>
      </text>
    </comment>
    <comment ref="Q24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25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25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26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26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27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F31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Q35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全角カナ20文字以内</t>
        </r>
      </text>
    </comment>
    <comment ref="H36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Q36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10文字以内</t>
        </r>
      </text>
    </comment>
    <comment ref="F37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T37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半角13文字以内
(例 0123-45-6789)</t>
        </r>
      </text>
    </comment>
    <comment ref="F38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半角30文字以内</t>
        </r>
      </text>
    </comment>
    <comment ref="S48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57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84" authorId="0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91" authorId="0" shapeId="0" xr:uid="{00000000-0006-0000-02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  <comment ref="S100" authorId="0" shapeId="0" xr:uid="{00000000-0006-0000-02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平成19年1月15日
  2007/1/15</t>
        </r>
      </text>
    </comment>
  </commentList>
</comments>
</file>

<file path=xl/sharedStrings.xml><?xml version="1.0" encoding="utf-8"?>
<sst xmlns="http://schemas.openxmlformats.org/spreadsheetml/2006/main" count="1105" uniqueCount="630">
  <si>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</si>
  <si>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</si>
  <si>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</si>
  <si>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</si>
  <si>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</si>
  <si>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</si>
  <si>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</si>
  <si>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</si>
  <si>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</si>
  <si>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鉄道</t>
    <rPh sb="0" eb="2">
      <t>テツドウ</t>
    </rPh>
    <phoneticPr fontId="2"/>
  </si>
  <si>
    <t>下水道</t>
    <rPh sb="0" eb="3">
      <t>ゲスイドウ</t>
    </rPh>
    <phoneticPr fontId="2"/>
  </si>
  <si>
    <t>農業土木</t>
    <rPh sb="0" eb="2">
      <t>ノウギョウ</t>
    </rPh>
    <rPh sb="2" eb="4">
      <t>ドボク</t>
    </rPh>
    <phoneticPr fontId="2"/>
  </si>
  <si>
    <t>森林土木</t>
    <rPh sb="0" eb="2">
      <t>シンリン</t>
    </rPh>
    <rPh sb="2" eb="4">
      <t>ドボク</t>
    </rPh>
    <phoneticPr fontId="2"/>
  </si>
  <si>
    <t>建設環境</t>
    <rPh sb="0" eb="2">
      <t>ケンセツ</t>
    </rPh>
    <rPh sb="2" eb="4">
      <t>カンキョウ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</si>
  <si>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</si>
  <si>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電力土木</t>
    <rPh sb="0" eb="2">
      <t>デンリョク</t>
    </rPh>
    <rPh sb="2" eb="4">
      <t>ドボク</t>
    </rPh>
    <phoneticPr fontId="2"/>
  </si>
  <si>
    <t>造園</t>
    <rPh sb="0" eb="2">
      <t>ゾウエン</t>
    </rPh>
    <phoneticPr fontId="2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</si>
  <si>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2"/>
  </si>
  <si>
    <t>地質</t>
    <rPh sb="0" eb="2">
      <t>チシツ</t>
    </rPh>
    <phoneticPr fontId="2"/>
  </si>
  <si>
    <t>土質及び基礎</t>
    <rPh sb="0" eb="2">
      <t>ドシツ</t>
    </rPh>
    <rPh sb="2" eb="3">
      <t>オヨ</t>
    </rPh>
    <rPh sb="4" eb="6">
      <t>キソ</t>
    </rPh>
    <phoneticPr fontId="2"/>
  </si>
  <si>
    <t>水産土木</t>
    <rPh sb="0" eb="2">
      <t>スイサン</t>
    </rPh>
    <rPh sb="2" eb="4">
      <t>ドボク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</si>
  <si>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</si>
  <si>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</si>
  <si>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</si>
  <si>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事業損失</t>
    <rPh sb="0" eb="2">
      <t>ジギョウ</t>
    </rPh>
    <rPh sb="2" eb="4">
      <t>ソンシツ</t>
    </rPh>
    <phoneticPr fontId="2"/>
  </si>
  <si>
    <t>補償関連</t>
    <rPh sb="0" eb="2">
      <t>ホショウ</t>
    </rPh>
    <rPh sb="2" eb="4">
      <t>カンレン</t>
    </rPh>
    <phoneticPr fontId="2"/>
  </si>
  <si>
    <t>技術士</t>
    <rPh sb="0" eb="3">
      <t>ギジュツシ</t>
    </rPh>
    <phoneticPr fontId="2"/>
  </si>
  <si>
    <t>廃棄物</t>
    <rPh sb="0" eb="3">
      <t>ハイキブツ</t>
    </rPh>
    <phoneticPr fontId="2"/>
  </si>
  <si>
    <t>機械</t>
    <rPh sb="0" eb="2">
      <t>キカイ</t>
    </rPh>
    <phoneticPr fontId="2"/>
  </si>
  <si>
    <t>電気電子</t>
    <rPh sb="0" eb="2">
      <t>デンキ</t>
    </rPh>
    <rPh sb="2" eb="4">
      <t>デンシ</t>
    </rPh>
    <phoneticPr fontId="2"/>
  </si>
  <si>
    <t>届出区分</t>
    <rPh sb="0" eb="2">
      <t>トドケデ</t>
    </rPh>
    <rPh sb="2" eb="4">
      <t>クブン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</si>
  <si>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</si>
  <si>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</si>
  <si>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</si>
  <si>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名称</t>
    <rPh sb="0" eb="2">
      <t>メイショウ</t>
    </rPh>
    <phoneticPr fontId="2"/>
  </si>
  <si>
    <t>技術者の数</t>
    <rPh sb="0" eb="3">
      <t>ギジュツシャ</t>
    </rPh>
    <rPh sb="4" eb="5">
      <t>カズ</t>
    </rPh>
    <phoneticPr fontId="2"/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</si>
  <si>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</si>
  <si>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</si>
  <si>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フリガナ</t>
    <phoneticPr fontId="2"/>
  </si>
  <si>
    <t>〒</t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</si>
  <si>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</si>
  <si>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メールアドレス</t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</si>
  <si>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</si>
  <si>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</si>
  <si>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</si>
  <si>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フリガナ</t>
    <phoneticPr fontId="2"/>
  </si>
  <si>
    <t>部署</t>
    <rPh sb="0" eb="2">
      <t>ブショ</t>
    </rPh>
    <phoneticPr fontId="2"/>
  </si>
  <si>
    <t>登録業種</t>
    <rPh sb="0" eb="2">
      <t>トウロク</t>
    </rPh>
    <rPh sb="2" eb="4">
      <t>ギョウシュ</t>
    </rPh>
    <phoneticPr fontId="2"/>
  </si>
  <si>
    <t>測量</t>
    <rPh sb="0" eb="2">
      <t>ソクリョウ</t>
    </rPh>
    <phoneticPr fontId="2"/>
  </si>
  <si>
    <t>種別</t>
  </si>
  <si>
    <t>測量一般</t>
    <rPh sb="0" eb="2">
      <t>ソクリョウ</t>
    </rPh>
    <rPh sb="2" eb="4">
      <t>イッパン</t>
    </rPh>
    <phoneticPr fontId="2"/>
  </si>
  <si>
    <t>地図の調製</t>
    <rPh sb="0" eb="2">
      <t>チズ</t>
    </rPh>
    <rPh sb="3" eb="5">
      <t>チョウセイ</t>
    </rPh>
    <phoneticPr fontId="2"/>
  </si>
  <si>
    <t>航空測量</t>
    <rPh sb="0" eb="2">
      <t>コウクウ</t>
    </rPh>
    <rPh sb="2" eb="4">
      <t>ソクリョウ</t>
    </rPh>
    <phoneticPr fontId="2"/>
  </si>
  <si>
    <t>登録</t>
    <rPh sb="0" eb="2">
      <t>トウロク</t>
    </rPh>
    <phoneticPr fontId="2"/>
  </si>
  <si>
    <t>技術者の数</t>
    <phoneticPr fontId="2"/>
  </si>
  <si>
    <t>RCCM</t>
    <phoneticPr fontId="2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</si>
  <si>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2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</si>
  <si>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2"/>
  </si>
  <si>
    <t>鋼構造物及びコンクリート</t>
    <rPh sb="0" eb="1">
      <t>コウ</t>
    </rPh>
    <rPh sb="1" eb="4">
      <t>コウゾウブツ</t>
    </rPh>
    <rPh sb="4" eb="5">
      <t>オヨ</t>
    </rPh>
    <phoneticPr fontId="2"/>
  </si>
  <si>
    <t>トンネル</t>
    <phoneticPr fontId="2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</si>
  <si>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2"/>
  </si>
  <si>
    <t>建築関係建設コンサルタント</t>
    <rPh sb="0" eb="2">
      <t>ケンチク</t>
    </rPh>
    <rPh sb="2" eb="4">
      <t>カンケイ</t>
    </rPh>
    <rPh sb="4" eb="6">
      <t>ケンセツ</t>
    </rPh>
    <phoneticPr fontId="2"/>
  </si>
  <si>
    <t>地質調査</t>
    <rPh sb="0" eb="2">
      <t>チシツ</t>
    </rPh>
    <rPh sb="2" eb="4">
      <t>チョウサ</t>
    </rPh>
    <phoneticPr fontId="2"/>
  </si>
  <si>
    <t>技術者の数</t>
    <phoneticPr fontId="2"/>
  </si>
  <si>
    <t>測量士</t>
    <rPh sb="0" eb="3">
      <t>ソクリョウシ</t>
    </rPh>
    <phoneticPr fontId="2"/>
  </si>
  <si>
    <t>測量士補</t>
    <rPh sb="0" eb="2">
      <t>ソクリョウ</t>
    </rPh>
    <rPh sb="2" eb="3">
      <t>シ</t>
    </rPh>
    <rPh sb="3" eb="4">
      <t>タスク</t>
    </rPh>
    <phoneticPr fontId="2"/>
  </si>
  <si>
    <t>○</t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</si>
  <si>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</si>
  <si>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上記のとおり業者カードの登録申請をします。</t>
    <phoneticPr fontId="2"/>
  </si>
  <si>
    <t>この記載事項は、事実に相違ありません。</t>
  </si>
  <si>
    <t>土木関係建設コンサルタント</t>
  </si>
  <si>
    <t>建築関係建設コンサルタント</t>
  </si>
  <si>
    <t>地質調査</t>
    <phoneticPr fontId="2"/>
  </si>
  <si>
    <t>補償関連コンサルタント</t>
    <phoneticPr fontId="2"/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</si>
  <si>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</si>
  <si>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</si>
  <si>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</si>
  <si>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</si>
  <si>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</si>
  <si>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業者カード（測量・建設コンサルタント業務等用）</t>
    <rPh sb="0" eb="2">
      <t>ギョウシャ</t>
    </rPh>
    <rPh sb="6" eb="8">
      <t>ソクリョウ</t>
    </rPh>
    <rPh sb="9" eb="11">
      <t>ケンセツ</t>
    </rPh>
    <rPh sb="18" eb="20">
      <t>ギョウム</t>
    </rPh>
    <rPh sb="20" eb="21">
      <t>トウ</t>
    </rPh>
    <rPh sb="21" eb="22">
      <t>ヨウ</t>
    </rPh>
    <phoneticPr fontId="2"/>
  </si>
  <si>
    <t>フリガナ</t>
    <phoneticPr fontId="2"/>
  </si>
  <si>
    <t>フリガナ</t>
    <phoneticPr fontId="2"/>
  </si>
  <si>
    <t>〒</t>
    <phoneticPr fontId="2"/>
  </si>
  <si>
    <t>フリガナ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</si>
  <si>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</si>
  <si>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</si>
  <si>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</si>
  <si>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</si>
  <si>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</si>
  <si>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</si>
  <si>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</si>
  <si>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</si>
  <si>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</si>
  <si>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</si>
  <si>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</si>
  <si>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</si>
  <si>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</si>
  <si>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</si>
  <si>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</si>
  <si>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</si>
  <si>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</si>
  <si>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</si>
  <si>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</si>
  <si>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</si>
  <si>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</si>
  <si>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</si>
  <si>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</si>
  <si>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20</t>
  </si>
  <si>
    <t>○</t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</si>
  <si>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</si>
  <si>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</si>
  <si>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希望</t>
    <rPh sb="0" eb="2">
      <t>キボウ</t>
    </rPh>
    <phoneticPr fontId="2"/>
  </si>
  <si>
    <t>技術者の数</t>
    <phoneticPr fontId="2"/>
  </si>
  <si>
    <t>01</t>
    <phoneticPr fontId="2"/>
  </si>
  <si>
    <t>02</t>
    <phoneticPr fontId="2"/>
  </si>
  <si>
    <t>03</t>
    <phoneticPr fontId="2"/>
  </si>
  <si>
    <t>01</t>
    <phoneticPr fontId="2"/>
  </si>
  <si>
    <t>02</t>
    <phoneticPr fontId="2"/>
  </si>
  <si>
    <t>トンネル</t>
    <phoneticPr fontId="2"/>
  </si>
  <si>
    <t>01</t>
    <phoneticPr fontId="2"/>
  </si>
  <si>
    <t>01</t>
    <phoneticPr fontId="2"/>
  </si>
  <si>
    <t>上記のとおり業者カードの登録申請をします。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</si>
  <si>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</si>
  <si>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</si>
  <si>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</si>
  <si>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</si>
  <si>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</si>
  <si>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</si>
  <si>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</si>
  <si>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</si>
  <si>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</si>
  <si>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</si>
  <si>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</si>
  <si>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</si>
  <si>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</si>
  <si>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</si>
  <si>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後 株式会社</t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</si>
  <si>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</si>
  <si>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4">
      <t>ネンゲツ</t>
    </rPh>
    <rPh sb="4" eb="5">
      <t>ヒ</t>
    </rPh>
    <phoneticPr fontId="2"/>
  </si>
  <si>
    <r>
      <t>完成測量高</t>
    </r>
    <r>
      <rPr>
        <sz val="8"/>
        <rFont val="ＭＳ 明朝"/>
        <family val="1"/>
        <charset val="128"/>
      </rPr>
      <t>(千円)</t>
    </r>
    <rPh sb="0" eb="2">
      <t>カンセイ</t>
    </rPh>
    <rPh sb="2" eb="4">
      <t>ソクリョウ</t>
    </rPh>
    <rPh sb="6" eb="8">
      <t>センエン</t>
    </rPh>
    <phoneticPr fontId="2"/>
  </si>
  <si>
    <r>
      <t>営業収入金額計</t>
    </r>
    <r>
      <rPr>
        <sz val="8"/>
        <rFont val="ＭＳ 明朝"/>
        <family val="1"/>
        <charset val="128"/>
      </rPr>
      <t>(千円)</t>
    </r>
    <rPh sb="0" eb="2">
      <t>エイギョウ</t>
    </rPh>
    <rPh sb="2" eb="4">
      <t>シュウニュウ</t>
    </rPh>
    <rPh sb="4" eb="6">
      <t>キンガク</t>
    </rPh>
    <rPh sb="6" eb="7">
      <t>ケイ</t>
    </rPh>
    <rPh sb="8" eb="10">
      <t>センエン</t>
    </rPh>
    <phoneticPr fontId="2"/>
  </si>
  <si>
    <t>営業所長</t>
    <rPh sb="0" eb="2">
      <t>エイギョウ</t>
    </rPh>
    <rPh sb="2" eb="3">
      <t>ショ</t>
    </rPh>
    <rPh sb="3" eb="4">
      <t>チョウ</t>
    </rPh>
    <phoneticPr fontId="2"/>
  </si>
  <si>
    <t>代表取締役 社長</t>
    <rPh sb="0" eb="2">
      <t>ダイヒョウ</t>
    </rPh>
    <rPh sb="2" eb="5">
      <t>トリシマリヤク</t>
    </rPh>
    <rPh sb="6" eb="8">
      <t>シャチョウ</t>
    </rPh>
    <phoneticPr fontId="2"/>
  </si>
  <si>
    <t>a. 建設業の種類を設定する場合、申請業種については、区分を必ず設定してください。</t>
    <rPh sb="3" eb="5">
      <t>ケンセツ</t>
    </rPh>
    <rPh sb="5" eb="6">
      <t>ギョウ</t>
    </rPh>
    <rPh sb="7" eb="9">
      <t>シュルイ</t>
    </rPh>
    <rPh sb="10" eb="12">
      <t>セッテイ</t>
    </rPh>
    <rPh sb="14" eb="16">
      <t>バアイ</t>
    </rPh>
    <rPh sb="17" eb="19">
      <t>シンセイ</t>
    </rPh>
    <rPh sb="19" eb="21">
      <t>ギョウシュ</t>
    </rPh>
    <rPh sb="27" eb="29">
      <t>クブン</t>
    </rPh>
    <rPh sb="30" eb="31">
      <t>カナラ</t>
    </rPh>
    <rPh sb="32" eb="34">
      <t>セッテイ</t>
    </rPh>
    <phoneticPr fontId="2"/>
  </si>
  <si>
    <t>未設定の場合、入札参加資格が許可されない場合があります。</t>
    <rPh sb="0" eb="3">
      <t>ミセッテイ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</si>
  <si>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t>b. マニュアル、入力例のシートは削除しないでください。</t>
    <rPh sb="9" eb="11">
      <t>ニュウリョク</t>
    </rPh>
    <rPh sb="11" eb="12">
      <t>レイ</t>
    </rPh>
    <rPh sb="17" eb="19">
      <t>サクジョ</t>
    </rPh>
    <phoneticPr fontId="2"/>
  </si>
  <si>
    <t>総合補償</t>
    <rPh sb="0" eb="2">
      <t>ソウゴウ</t>
    </rPh>
    <rPh sb="2" eb="4">
      <t>ホショウ</t>
    </rPh>
    <phoneticPr fontId="2"/>
  </si>
  <si>
    <t>0770-88-0001</t>
  </si>
  <si>
    <t>0770-88-0002</t>
  </si>
  <si>
    <t>0770-99-0002</t>
  </si>
  <si>
    <t>0770-99-0001</t>
  </si>
  <si>
    <t>〒</t>
    <phoneticPr fontId="2"/>
  </si>
  <si>
    <t>999-9999</t>
    <phoneticPr fontId="2"/>
  </si>
  <si>
    <t>フリガナ</t>
    <phoneticPr fontId="2"/>
  </si>
  <si>
    <t>s-taro@xxxxxx.co.jp</t>
    <phoneticPr fontId="2"/>
  </si>
  <si>
    <t>〒</t>
    <phoneticPr fontId="2"/>
  </si>
  <si>
    <t>999-9999</t>
    <phoneticPr fontId="2"/>
  </si>
  <si>
    <t>フリガナ</t>
    <phoneticPr fontId="2"/>
  </si>
  <si>
    <t>s-jiro@xxxxxx.co.jp</t>
    <phoneticPr fontId="2"/>
  </si>
  <si>
    <t>100</t>
    <phoneticPr fontId="2"/>
  </si>
  <si>
    <t>999999</t>
    <phoneticPr fontId="2"/>
  </si>
  <si>
    <t>200</t>
    <phoneticPr fontId="2"/>
  </si>
  <si>
    <t>RCCM</t>
    <phoneticPr fontId="2"/>
  </si>
  <si>
    <t>300</t>
    <phoneticPr fontId="2"/>
  </si>
  <si>
    <t>地質調査</t>
    <phoneticPr fontId="2"/>
  </si>
  <si>
    <t>400</t>
    <phoneticPr fontId="2"/>
  </si>
  <si>
    <t>補償関連コンサルタント</t>
    <phoneticPr fontId="2"/>
  </si>
  <si>
    <t>500</t>
    <phoneticPr fontId="2"/>
  </si>
  <si>
    <t>　</t>
    <phoneticPr fontId="2"/>
  </si>
  <si>
    <t>○</t>
    <phoneticPr fontId="2"/>
  </si>
  <si>
    <t>みはまコンサルタント</t>
  </si>
  <si>
    <t>福井県三方郡美浜町郷市1-1</t>
    <rPh sb="0" eb="3">
      <t>フクイケン</t>
    </rPh>
    <rPh sb="3" eb="6">
      <t>ミカタグン</t>
    </rPh>
    <rPh sb="6" eb="9">
      <t>ミハマチョウ</t>
    </rPh>
    <rPh sb="9" eb="11">
      <t>ゴイチ</t>
    </rPh>
    <phoneticPr fontId="2"/>
  </si>
  <si>
    <t>町内</t>
    <phoneticPr fontId="2"/>
  </si>
  <si>
    <t>二州</t>
    <phoneticPr fontId="2"/>
  </si>
  <si>
    <t>嶺南</t>
    <phoneticPr fontId="2"/>
  </si>
  <si>
    <t>県内</t>
    <phoneticPr fontId="2"/>
  </si>
  <si>
    <t>町内</t>
  </si>
  <si>
    <t>ミハマコンサルタント</t>
    <phoneticPr fontId="2"/>
  </si>
  <si>
    <t>美浜太郎</t>
    <rPh sb="2" eb="4">
      <t>タロウ</t>
    </rPh>
    <phoneticPr fontId="2"/>
  </si>
  <si>
    <t>ミハマタロウ</t>
    <phoneticPr fontId="2"/>
  </si>
  <si>
    <t>ミハマコンサルタント　ミハマエイギョウショ</t>
    <phoneticPr fontId="2"/>
  </si>
  <si>
    <t>みはまコンサルタント（株）美浜営業所</t>
    <rPh sb="11" eb="12">
      <t>カブ</t>
    </rPh>
    <rPh sb="15" eb="18">
      <t>エイギョウショ</t>
    </rPh>
    <phoneticPr fontId="2"/>
  </si>
  <si>
    <t>ミハマジロウ</t>
    <phoneticPr fontId="2"/>
  </si>
  <si>
    <t>美浜次郎</t>
    <rPh sb="0" eb="2">
      <t>ミハマ</t>
    </rPh>
    <rPh sb="2" eb="4">
      <t>ジロウ</t>
    </rPh>
    <phoneticPr fontId="2"/>
  </si>
  <si>
    <t>ミハマサブロウ</t>
    <phoneticPr fontId="2"/>
  </si>
  <si>
    <t>美浜三郎</t>
    <rPh sb="2" eb="4">
      <t>サブロウ</t>
    </rPh>
    <phoneticPr fontId="2"/>
  </si>
  <si>
    <t>営業課</t>
    <rPh sb="0" eb="2">
      <t>エイギョウ</t>
    </rPh>
    <rPh sb="2" eb="3">
      <t>カ</t>
    </rPh>
    <phoneticPr fontId="2"/>
  </si>
  <si>
    <t>CLASS</t>
    <phoneticPr fontId="2"/>
  </si>
  <si>
    <t>VERSION</t>
    <phoneticPr fontId="2"/>
  </si>
  <si>
    <t>LASDEC</t>
    <phoneticPr fontId="2"/>
  </si>
  <si>
    <t>c.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</si>
  <si>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美浜町（令和99・99年度）</t>
    <rPh sb="0" eb="3">
      <t>ミハマチョウ</t>
    </rPh>
    <rPh sb="4" eb="5">
      <t>レイ</t>
    </rPh>
    <rPh sb="5" eb="6">
      <t>ワ</t>
    </rPh>
    <rPh sb="11" eb="13">
      <t>ネンド</t>
    </rPh>
    <phoneticPr fontId="2"/>
  </si>
  <si>
    <t>令和99年99月99日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</si>
  <si>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資格名</t>
    <rPh sb="0" eb="2">
      <t>シカク</t>
    </rPh>
    <rPh sb="2" eb="3">
      <t>メイ</t>
    </rPh>
    <phoneticPr fontId="17"/>
  </si>
  <si>
    <t>資格コード</t>
    <rPh sb="0" eb="2">
      <t>シカク</t>
    </rPh>
    <phoneticPr fontId="17"/>
  </si>
  <si>
    <t>一級建設機械施工技士</t>
  </si>
  <si>
    <t>111</t>
  </si>
  <si>
    <t>一級土木施工管理技士</t>
  </si>
  <si>
    <t>113</t>
  </si>
  <si>
    <t>一級建築施工管理技士</t>
  </si>
  <si>
    <t>120</t>
  </si>
  <si>
    <t>一級電気工事施工管理技士</t>
  </si>
  <si>
    <t>127</t>
  </si>
  <si>
    <t>一級管工事施工管理技士</t>
  </si>
  <si>
    <t>129</t>
  </si>
  <si>
    <t>一級造園施工管理技士</t>
  </si>
  <si>
    <t>133</t>
  </si>
  <si>
    <t>一級建築士</t>
  </si>
  <si>
    <t>137</t>
  </si>
  <si>
    <t>二級建設機械施工技士(第1種～第6種)</t>
  </si>
  <si>
    <t>212</t>
  </si>
  <si>
    <t>二級土木施工管理技士(土木)</t>
  </si>
  <si>
    <t>214</t>
  </si>
  <si>
    <t>二級土木施工管理技士(鋼構造物塗装)</t>
  </si>
  <si>
    <t>215</t>
  </si>
  <si>
    <t>二級土木施工管理技士(薬液注入)</t>
  </si>
  <si>
    <t>216</t>
  </si>
  <si>
    <t>二級建築施工管理技士(建築)</t>
  </si>
  <si>
    <t>221</t>
  </si>
  <si>
    <t>二級建築施工管理技士(躯体)</t>
  </si>
  <si>
    <t>222</t>
  </si>
  <si>
    <t>二級建築施工管理技士(仕上げ)</t>
  </si>
  <si>
    <t>223</t>
  </si>
  <si>
    <t>二級電気工事施工管理技士</t>
  </si>
  <si>
    <t>228</t>
  </si>
  <si>
    <t>二級管工事施工管理技士</t>
  </si>
  <si>
    <t>230</t>
  </si>
  <si>
    <t>二級造園施工管理技士</t>
  </si>
  <si>
    <t>234</t>
  </si>
  <si>
    <t>二級建築士</t>
  </si>
  <si>
    <t>238</t>
  </si>
  <si>
    <t>木造建築士</t>
  </si>
  <si>
    <t>239</t>
  </si>
  <si>
    <t>第二種電気工事士</t>
  </si>
  <si>
    <t>256</t>
  </si>
  <si>
    <t>電気主任技術者(第1種～第3種)</t>
  </si>
  <si>
    <t>258</t>
  </si>
  <si>
    <t>職能法-ｳｪﾙﾎﾟｲﾝﾄ施工(2級)</t>
  </si>
  <si>
    <t>266</t>
  </si>
  <si>
    <t>職能法-建築大工(2級)</t>
  </si>
  <si>
    <t>271</t>
  </si>
  <si>
    <t>職能法-左官(2級)</t>
  </si>
  <si>
    <t>272</t>
  </si>
  <si>
    <t>職能法-とび･とび工･型枠施工･ｺﾝｸﾘｰﾄ圧送施工(2級)</t>
  </si>
  <si>
    <t>273</t>
  </si>
  <si>
    <t>職能法-冷凍空気調和機器施工･空気調和設備配管(2級)</t>
  </si>
  <si>
    <t>274</t>
  </si>
  <si>
    <t>職能法-給排水衛生設備配管(2級)</t>
  </si>
  <si>
    <t>275</t>
  </si>
  <si>
    <t>職能法-配管･配管工(2級)</t>
  </si>
  <si>
    <t>276</t>
  </si>
  <si>
    <t>職能法-ﾀｲﾙ張り･ﾀｲﾙ張り工(2級)</t>
  </si>
  <si>
    <t>277</t>
  </si>
  <si>
    <t>職能法-築炉･築炉工(2級)</t>
  </si>
  <si>
    <t>278</t>
  </si>
  <si>
    <t>職能法-ﾌﾞﾛｯｸ建築･ﾌﾞﾛｯｸ建築工(2級)</t>
  </si>
  <si>
    <t>279</t>
  </si>
  <si>
    <t>職能法-石工･石材施工･石積み(2級)</t>
  </si>
  <si>
    <t>280</t>
  </si>
  <si>
    <t>職能法-鉄工･製罐(2級)</t>
  </si>
  <si>
    <t>281</t>
  </si>
  <si>
    <t>職能法-鉄筋組立て･鉄筋施工(2級)</t>
  </si>
  <si>
    <t>282</t>
  </si>
  <si>
    <t>職能法-工場板金(2級)</t>
  </si>
  <si>
    <t>283</t>
  </si>
  <si>
    <t>職能法-板金(工)｢建築板金作業｣･建築板金(2級)</t>
  </si>
  <si>
    <t>284</t>
  </si>
  <si>
    <t>職能法-板金･板金工･打出し板金(2級)</t>
  </si>
  <si>
    <t>285</t>
  </si>
  <si>
    <t>職能法-かわらぶき･ｽﾄﾚｰﾄ施工(2級)</t>
  </si>
  <si>
    <t>286</t>
  </si>
  <si>
    <t>職能法-ｶﾞﾗｽ施工(2級)</t>
  </si>
  <si>
    <t>287</t>
  </si>
  <si>
    <t>職能法-塗装･木工塗装･木工塗装工(2級)</t>
  </si>
  <si>
    <t>288</t>
  </si>
  <si>
    <t>職能法-建築塗装･建築塗装工(2級)</t>
  </si>
  <si>
    <t>289</t>
  </si>
  <si>
    <t>職能法-金属塗装･金属塗装工(2級)</t>
  </si>
  <si>
    <t>290</t>
  </si>
  <si>
    <t>職能法-噴霧塗装(2級)</t>
  </si>
  <si>
    <t>291</t>
  </si>
  <si>
    <t>職能法-畳製作･畳工(2級)</t>
  </si>
  <si>
    <t>292</t>
  </si>
  <si>
    <t>職能法-内装仕上げ･ｶｰﾃﾝ･天井仕上げ施工 他(2級)</t>
  </si>
  <si>
    <t>293</t>
  </si>
  <si>
    <t>職能法-熱絶縁施工(2級)</t>
  </si>
  <si>
    <t>294</t>
  </si>
  <si>
    <t>職能法-工･ｻｯｼ施工(2級)</t>
  </si>
  <si>
    <t>295</t>
  </si>
  <si>
    <t>職能法-造園(2級)</t>
  </si>
  <si>
    <t>296</t>
  </si>
  <si>
    <t>職能法-防水施工(2級)</t>
  </si>
  <si>
    <t>297</t>
  </si>
  <si>
    <t>職能法-さく井(2級)</t>
  </si>
  <si>
    <t>298</t>
  </si>
  <si>
    <t>実務経験者(法第7条第2号ｲ該当)</t>
  </si>
  <si>
    <t>301</t>
  </si>
  <si>
    <t>実務経験者(法第7条第2号ﾛ該当)</t>
  </si>
  <si>
    <t>302</t>
  </si>
  <si>
    <t>実務経験者(法第15条第2号ﾊ該当/同号ｲ同等以上)</t>
  </si>
  <si>
    <t>303</t>
  </si>
  <si>
    <t>実務経験者(法第15条第2号ﾊ該当/同号ﾛ同等以上)</t>
  </si>
  <si>
    <t>304</t>
  </si>
  <si>
    <t>専任技術者</t>
  </si>
  <si>
    <t>400</t>
  </si>
  <si>
    <t>経営管理責任者</t>
  </si>
  <si>
    <t>500</t>
  </si>
  <si>
    <t>地すべり防止工事士</t>
  </si>
  <si>
    <t>61</t>
  </si>
  <si>
    <t>建築設備資格者</t>
  </si>
  <si>
    <t>62</t>
  </si>
  <si>
    <t>一級計装士</t>
  </si>
  <si>
    <t>63</t>
  </si>
  <si>
    <t>給水装置工事主任技術者</t>
  </si>
  <si>
    <t>65</t>
  </si>
  <si>
    <t>RCCM(河川･砂防及び海岸)</t>
  </si>
  <si>
    <t>701</t>
  </si>
  <si>
    <t>RCCM(港湾及び空港)</t>
  </si>
  <si>
    <t>702</t>
  </si>
  <si>
    <t>RCCM(電力土木)</t>
  </si>
  <si>
    <t>703</t>
  </si>
  <si>
    <t>RCCM(道路)</t>
  </si>
  <si>
    <t>704</t>
  </si>
  <si>
    <t>RCCM(鉄道)</t>
  </si>
  <si>
    <t>705</t>
  </si>
  <si>
    <t>RCCM(上水道及び工業用水道)</t>
  </si>
  <si>
    <t>706</t>
  </si>
  <si>
    <t>RCCM(下水道)</t>
  </si>
  <si>
    <t>707</t>
  </si>
  <si>
    <t>RCCM(農業土木)</t>
  </si>
  <si>
    <t>708</t>
  </si>
  <si>
    <t>RCCM(森林土木)</t>
  </si>
  <si>
    <t>709</t>
  </si>
  <si>
    <t>RCCM(水産土木)</t>
  </si>
  <si>
    <t>710</t>
  </si>
  <si>
    <t>RCCM(造園)</t>
  </si>
  <si>
    <t>711</t>
  </si>
  <si>
    <t>RCCM(都市計画及び地方計画)</t>
  </si>
  <si>
    <t>712</t>
  </si>
  <si>
    <t>RCCM(地質)</t>
  </si>
  <si>
    <t>713</t>
  </si>
  <si>
    <t>RCCM(土質及び基礎)</t>
  </si>
  <si>
    <t>714</t>
  </si>
  <si>
    <t>RCCM(鋼構造及びｺﾝｸﾘｰﾄ)</t>
  </si>
  <si>
    <t>715</t>
  </si>
  <si>
    <t>RCCM(ﾄﾝﾈﾙ)</t>
  </si>
  <si>
    <t>716</t>
  </si>
  <si>
    <t>RCCM(施工計画･施工設備及び積算)</t>
  </si>
  <si>
    <t>717</t>
  </si>
  <si>
    <t>RCCM(建設環境)</t>
  </si>
  <si>
    <t>718</t>
  </si>
  <si>
    <t>RCCM(建設機械)</t>
  </si>
  <si>
    <t>719</t>
  </si>
  <si>
    <t>RCCM(電気･電子)</t>
  </si>
  <si>
    <t>720</t>
  </si>
  <si>
    <t>測量士</t>
  </si>
  <si>
    <t>871</t>
  </si>
  <si>
    <t>測量士補</t>
  </si>
  <si>
    <t>872</t>
  </si>
  <si>
    <t>環境計量士</t>
  </si>
  <si>
    <t>873</t>
  </si>
  <si>
    <t>土地家屋調査士</t>
  </si>
  <si>
    <t>874</t>
  </si>
  <si>
    <t>不動産鑑定士</t>
  </si>
  <si>
    <t>875</t>
  </si>
  <si>
    <t>宅建取引主任</t>
  </si>
  <si>
    <t>876</t>
  </si>
  <si>
    <t>土地区画整理士</t>
  </si>
  <si>
    <t>877</t>
  </si>
  <si>
    <t>消防整備士</t>
  </si>
  <si>
    <t>878</t>
  </si>
  <si>
    <t>RCCM登録</t>
  </si>
  <si>
    <t>879</t>
  </si>
  <si>
    <t>地質調査技士</t>
  </si>
  <si>
    <t>880</t>
  </si>
  <si>
    <t>補償業務管理士</t>
  </si>
  <si>
    <t>881</t>
  </si>
  <si>
    <t>882</t>
  </si>
  <si>
    <t>建築積算資格者</t>
  </si>
  <si>
    <t>883</t>
  </si>
  <si>
    <t>不動産鑑定士補</t>
  </si>
  <si>
    <t>884</t>
  </si>
  <si>
    <t>第一種伝送交換主任技術者</t>
  </si>
  <si>
    <t>885</t>
  </si>
  <si>
    <t>線路主任技術者</t>
  </si>
  <si>
    <t>886</t>
  </si>
  <si>
    <t>司法書士</t>
  </si>
  <si>
    <t>887</t>
  </si>
  <si>
    <t>公共用地経験者</t>
  </si>
  <si>
    <t>888</t>
  </si>
  <si>
    <t>その他</t>
  </si>
  <si>
    <t>899</t>
  </si>
  <si>
    <t>追加</t>
    <rPh sb="0" eb="2">
      <t>ツイカ</t>
    </rPh>
    <phoneticPr fontId="2"/>
  </si>
  <si>
    <t>削除</t>
    <rPh sb="0" eb="2">
      <t>サクジョ</t>
    </rPh>
    <phoneticPr fontId="2"/>
  </si>
  <si>
    <t>資格の追加</t>
    <rPh sb="0" eb="2">
      <t>シカク</t>
    </rPh>
    <rPh sb="3" eb="5">
      <t>ツイカ</t>
    </rPh>
    <phoneticPr fontId="2"/>
  </si>
  <si>
    <t xml:space="preserve"> No</t>
    <phoneticPr fontId="2"/>
  </si>
  <si>
    <t>常勤技術者名簿（測量・建設コンサル）</t>
    <rPh sb="8" eb="10">
      <t>ソクリョウ</t>
    </rPh>
    <rPh sb="11" eb="13">
      <t>ケンセツ</t>
    </rPh>
    <phoneticPr fontId="2"/>
  </si>
  <si>
    <t>No</t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</si>
  <si>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</si>
  <si>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</si>
  <si>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有資格区分</t>
    <rPh sb="0" eb="1">
      <t>ユウ</t>
    </rPh>
    <rPh sb="1" eb="3">
      <t>シカク</t>
    </rPh>
    <rPh sb="3" eb="5">
      <t>クブン</t>
    </rPh>
    <phoneticPr fontId="2"/>
  </si>
  <si>
    <t>経営管理責任者</t>
    <phoneticPr fontId="2"/>
  </si>
  <si>
    <t>管理技術者</t>
    <rPh sb="0" eb="2">
      <t>カンリ</t>
    </rPh>
    <rPh sb="2" eb="5">
      <t>ギジュツシャ</t>
    </rPh>
    <phoneticPr fontId="2"/>
  </si>
  <si>
    <t>照査技術者</t>
    <rPh sb="0" eb="2">
      <t>ショウサ</t>
    </rPh>
    <rPh sb="2" eb="5">
      <t>ギジュツシャ</t>
    </rPh>
    <phoneticPr fontId="2"/>
  </si>
  <si>
    <t>コード</t>
    <phoneticPr fontId="2"/>
  </si>
  <si>
    <t>資格名称</t>
    <rPh sb="0" eb="2">
      <t>シカク</t>
    </rPh>
    <rPh sb="2" eb="4">
      <t>メイショウ</t>
    </rPh>
    <phoneticPr fontId="2"/>
  </si>
  <si>
    <t>交付番号</t>
    <rPh sb="0" eb="2">
      <t>コウフ</t>
    </rPh>
    <rPh sb="2" eb="4">
      <t>バンゴウ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</si>
  <si>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</si>
  <si>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</si>
  <si>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</si>
  <si>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</si>
  <si>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</si>
  <si>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</si>
  <si>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</si>
  <si>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</si>
  <si>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</si>
  <si>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</si>
  <si>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</si>
  <si>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</si>
  <si>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</si>
  <si>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</si>
  <si>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</si>
  <si>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</si>
  <si>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</si>
  <si>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</si>
  <si>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</si>
  <si>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</si>
  <si>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</si>
  <si>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</si>
  <si>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</si>
  <si>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</si>
  <si>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</si>
  <si>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</si>
  <si>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</si>
  <si>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</si>
  <si>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</si>
  <si>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</si>
  <si>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</si>
  <si>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</si>
  <si>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26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</si>
  <si>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</si>
  <si>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</si>
  <si>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</si>
  <si>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</si>
  <si>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</si>
  <si>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Val</t>
    <phoneticPr fontId="2"/>
  </si>
  <si>
    <t>MST_SUPPLIER_LIST</t>
    <phoneticPr fontId="2"/>
  </si>
  <si>
    <t>SU_NAME</t>
    <phoneticPr fontId="2"/>
  </si>
  <si>
    <t>商号カナ</t>
    <rPh sb="0" eb="2">
      <t>ショウゴウ</t>
    </rPh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</si>
  <si>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</si>
  <si>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</si>
  <si>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</si>
  <si>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</si>
  <si>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</si>
  <si>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</si>
  <si>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</si>
  <si>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</si>
  <si>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</si>
  <si>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</si>
  <si>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</si>
  <si>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</si>
  <si>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</si>
  <si>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</si>
  <si>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</si>
  <si>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メールアドレス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</si>
  <si>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</si>
  <si>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</si>
  <si>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</si>
  <si>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</si>
  <si>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</si>
  <si>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</si>
  <si>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</si>
  <si>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</si>
  <si>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</si>
  <si>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</si>
  <si>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</si>
  <si>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</si>
  <si>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</si>
  <si>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</si>
  <si>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</si>
  <si>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</si>
  <si>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</si>
  <si>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</si>
  <si>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</si>
  <si>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</si>
  <si>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</si>
  <si>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</si>
  <si>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</si>
  <si>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</si>
  <si>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</si>
  <si>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</si>
  <si>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</si>
  <si>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</si>
  <si>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</si>
  <si>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</si>
  <si>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</si>
  <si>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</si>
  <si>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</si>
  <si>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</si>
  <si>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</si>
  <si>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</si>
  <si>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</si>
  <si>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</si>
  <si>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業種INDEX</t>
  </si>
  <si>
    <t>登録年月日</t>
    <rPh sb="0" eb="2">
      <t>トウロク</t>
    </rPh>
    <rPh sb="2" eb="5">
      <t>ネンガッピ</t>
    </rPh>
    <phoneticPr fontId="2"/>
  </si>
  <si>
    <t>完成測量高</t>
    <phoneticPr fontId="2"/>
  </si>
  <si>
    <t>Table</t>
    <phoneticPr fontId="2"/>
  </si>
  <si>
    <t>MST_SUPPLIER_CONSUL_INFO</t>
    <phoneticPr fontId="2"/>
  </si>
  <si>
    <t>SU_KIND_INDEX</t>
    <phoneticPr fontId="2"/>
  </si>
  <si>
    <t>SU_PERMIT_NUM</t>
    <phoneticPr fontId="2"/>
  </si>
  <si>
    <t>SU_PERMIT_DATE</t>
    <phoneticPr fontId="2"/>
  </si>
  <si>
    <t>SU_FINISH_CONSTRUCT_COST</t>
    <phoneticPr fontId="2"/>
  </si>
  <si>
    <t>TableVal</t>
    <phoneticPr fontId="2"/>
  </si>
  <si>
    <t>MST_SUPPLIER_CONSUL_INFO</t>
    <phoneticPr fontId="2"/>
  </si>
  <si>
    <t>TableVal</t>
    <phoneticPr fontId="2"/>
  </si>
  <si>
    <t>MST_SUPPLIER_CONSUL_INFO</t>
    <phoneticPr fontId="2"/>
  </si>
  <si>
    <t>許可登録</t>
  </si>
  <si>
    <t>種別ID</t>
  </si>
  <si>
    <t>希望</t>
  </si>
  <si>
    <t>技術者1</t>
    <rPh sb="0" eb="3">
      <t>ギジュツシャ</t>
    </rPh>
    <phoneticPr fontId="2"/>
  </si>
  <si>
    <t>技術者2</t>
    <rPh sb="0" eb="3">
      <t>ギジュツシャ</t>
    </rPh>
    <phoneticPr fontId="2"/>
  </si>
  <si>
    <t>技術者3</t>
    <rPh sb="0" eb="3">
      <t>ギジュツシャ</t>
    </rPh>
    <phoneticPr fontId="2"/>
  </si>
  <si>
    <t>Table</t>
    <phoneticPr fontId="2"/>
  </si>
  <si>
    <t>MST_SUPPLIER_CONSUL_KIND</t>
    <phoneticPr fontId="2"/>
  </si>
  <si>
    <t>SU_KIND_INDEX</t>
    <phoneticPr fontId="2"/>
  </si>
  <si>
    <t>SU_KIND_VALID</t>
  </si>
  <si>
    <t>SU_KIND_ID</t>
    <phoneticPr fontId="2"/>
  </si>
  <si>
    <t>SU_KIND_REQUEST</t>
  </si>
  <si>
    <t>SU_KIND_STAFF1</t>
  </si>
  <si>
    <t>SU_KIND_STAFF2</t>
  </si>
  <si>
    <t>SU_KIND_STAFF3</t>
  </si>
  <si>
    <t>TableVal</t>
    <phoneticPr fontId="2"/>
  </si>
  <si>
    <t>MST_SUPPLIER_CONSUL_KIND</t>
    <phoneticPr fontId="2"/>
  </si>
  <si>
    <t>TableVal</t>
    <phoneticPr fontId="2"/>
  </si>
  <si>
    <t>MST_SUPPLIER_CONSUL_KIND</t>
    <phoneticPr fontId="2"/>
  </si>
  <si>
    <t>MST_SUPPLIER_CONSUL_KIND</t>
    <phoneticPr fontId="2"/>
  </si>
  <si>
    <t>[END]</t>
    <phoneticPr fontId="2"/>
  </si>
  <si>
    <t>技術者名簿</t>
    <rPh sb="0" eb="3">
      <t>ギジュツシャ</t>
    </rPh>
    <rPh sb="3" eb="5">
      <t>メイボ</t>
    </rPh>
    <phoneticPr fontId="2"/>
  </si>
  <si>
    <t>編集タイプ</t>
    <rPh sb="0" eb="2">
      <t>ヘンシュウ</t>
    </rPh>
    <phoneticPr fontId="2"/>
  </si>
  <si>
    <t>技術者氏名（漢字）</t>
    <rPh sb="0" eb="3">
      <t>ギジュツシャ</t>
    </rPh>
    <rPh sb="3" eb="5">
      <t>シメイ</t>
    </rPh>
    <rPh sb="6" eb="8">
      <t>カンジ</t>
    </rPh>
    <phoneticPr fontId="14"/>
  </si>
  <si>
    <t>技術者氏名（カナ）</t>
    <rPh sb="0" eb="3">
      <t>ギジュツシャ</t>
    </rPh>
    <rPh sb="3" eb="5">
      <t>シメイ</t>
    </rPh>
    <phoneticPr fontId="14"/>
  </si>
  <si>
    <t>生年月日</t>
    <rPh sb="0" eb="2">
      <t>セイネン</t>
    </rPh>
    <rPh sb="2" eb="4">
      <t>ガッピ</t>
    </rPh>
    <phoneticPr fontId="14"/>
  </si>
  <si>
    <t>有資格区分０１</t>
    <rPh sb="0" eb="1">
      <t>ユウ</t>
    </rPh>
    <rPh sb="1" eb="3">
      <t>シカク</t>
    </rPh>
    <rPh sb="3" eb="5">
      <t>クブン</t>
    </rPh>
    <phoneticPr fontId="14"/>
  </si>
  <si>
    <t>有資格区分０２</t>
    <rPh sb="0" eb="1">
      <t>ユウ</t>
    </rPh>
    <rPh sb="1" eb="3">
      <t>シカク</t>
    </rPh>
    <rPh sb="3" eb="5">
      <t>クブン</t>
    </rPh>
    <phoneticPr fontId="14"/>
  </si>
  <si>
    <t>有資格区分０３</t>
    <rPh sb="0" eb="1">
      <t>ユウ</t>
    </rPh>
    <rPh sb="1" eb="3">
      <t>シカク</t>
    </rPh>
    <rPh sb="3" eb="5">
      <t>クブン</t>
    </rPh>
    <phoneticPr fontId="14"/>
  </si>
  <si>
    <t>有資格区分０４</t>
    <rPh sb="0" eb="1">
      <t>ユウ</t>
    </rPh>
    <rPh sb="1" eb="3">
      <t>シカク</t>
    </rPh>
    <rPh sb="3" eb="5">
      <t>クブン</t>
    </rPh>
    <phoneticPr fontId="14"/>
  </si>
  <si>
    <t>経営管理技術者</t>
    <rPh sb="0" eb="2">
      <t>ケイエイ</t>
    </rPh>
    <rPh sb="2" eb="4">
      <t>カンリ</t>
    </rPh>
    <rPh sb="4" eb="7">
      <t>ギジュツシャ</t>
    </rPh>
    <phoneticPr fontId="2"/>
  </si>
  <si>
    <t>Table</t>
    <phoneticPr fontId="2"/>
  </si>
  <si>
    <t>MST_SUPPLIER_KENSETSU_ENGINEER</t>
    <phoneticPr fontId="2"/>
  </si>
  <si>
    <t>GJS_ID</t>
    <phoneticPr fontId="2"/>
  </si>
  <si>
    <t>#Judge</t>
    <phoneticPr fontId="2"/>
  </si>
  <si>
    <t>GJS_NAME</t>
  </si>
  <si>
    <t>%GJS_KANA</t>
    <phoneticPr fontId="2"/>
  </si>
  <si>
    <t>%GJS_SEINENGAPPI</t>
    <phoneticPr fontId="2"/>
  </si>
  <si>
    <t>GJS_YUSIKAKU01</t>
  </si>
  <si>
    <t>GJS_YUSIKAKU02</t>
  </si>
  <si>
    <t>GJS_YUSIKAKU03</t>
  </si>
  <si>
    <t>GJS_YUSIKAKU04</t>
  </si>
  <si>
    <t>GJS_KEIEI_KUBUN</t>
    <phoneticPr fontId="2"/>
  </si>
  <si>
    <t>GJS_SENNIN_KUBUN</t>
    <phoneticPr fontId="2"/>
  </si>
  <si>
    <t>GJS_KANRI_KUBUN</t>
    <phoneticPr fontId="2"/>
  </si>
  <si>
    <t>TableVal</t>
    <phoneticPr fontId="2"/>
  </si>
  <si>
    <t>2人目</t>
    <rPh sb="1" eb="2">
      <t>ニン</t>
    </rPh>
    <rPh sb="2" eb="3">
      <t>メ</t>
    </rPh>
    <phoneticPr fontId="2"/>
  </si>
  <si>
    <t>3人目</t>
    <rPh sb="1" eb="2">
      <t>ニン</t>
    </rPh>
    <rPh sb="2" eb="3">
      <t>メ</t>
    </rPh>
    <phoneticPr fontId="2"/>
  </si>
  <si>
    <t>4人目</t>
    <rPh sb="1" eb="2">
      <t>ニン</t>
    </rPh>
    <rPh sb="2" eb="3">
      <t>メ</t>
    </rPh>
    <phoneticPr fontId="2"/>
  </si>
  <si>
    <t>5人目</t>
    <rPh sb="1" eb="2">
      <t>ニン</t>
    </rPh>
    <rPh sb="2" eb="3">
      <t>メ</t>
    </rPh>
    <phoneticPr fontId="2"/>
  </si>
  <si>
    <t>6人目</t>
    <rPh sb="1" eb="2">
      <t>ニン</t>
    </rPh>
    <rPh sb="2" eb="3">
      <t>メ</t>
    </rPh>
    <phoneticPr fontId="2"/>
  </si>
  <si>
    <t>7人目</t>
    <rPh sb="1" eb="2">
      <t>ニン</t>
    </rPh>
    <rPh sb="2" eb="3">
      <t>メ</t>
    </rPh>
    <phoneticPr fontId="2"/>
  </si>
  <si>
    <t>8人目</t>
    <rPh sb="1" eb="2">
      <t>ニン</t>
    </rPh>
    <rPh sb="2" eb="3">
      <t>メ</t>
    </rPh>
    <phoneticPr fontId="2"/>
  </si>
  <si>
    <t>9人目</t>
    <rPh sb="1" eb="2">
      <t>ニン</t>
    </rPh>
    <rPh sb="2" eb="3">
      <t>メ</t>
    </rPh>
    <phoneticPr fontId="2"/>
  </si>
  <si>
    <t>10人目</t>
    <rPh sb="2" eb="3">
      <t>ニン</t>
    </rPh>
    <rPh sb="3" eb="4">
      <t>メ</t>
    </rPh>
    <phoneticPr fontId="2"/>
  </si>
  <si>
    <t>11人目</t>
    <rPh sb="2" eb="3">
      <t>ニン</t>
    </rPh>
    <rPh sb="3" eb="4">
      <t>メ</t>
    </rPh>
    <phoneticPr fontId="2"/>
  </si>
  <si>
    <t>12人目</t>
    <rPh sb="2" eb="3">
      <t>ニン</t>
    </rPh>
    <rPh sb="3" eb="4">
      <t>メ</t>
    </rPh>
    <phoneticPr fontId="2"/>
  </si>
  <si>
    <t>13人目</t>
    <rPh sb="2" eb="3">
      <t>ニン</t>
    </rPh>
    <rPh sb="3" eb="4">
      <t>メ</t>
    </rPh>
    <phoneticPr fontId="2"/>
  </si>
  <si>
    <t>14人目</t>
    <rPh sb="2" eb="3">
      <t>ニン</t>
    </rPh>
    <rPh sb="3" eb="4">
      <t>メ</t>
    </rPh>
    <phoneticPr fontId="2"/>
  </si>
  <si>
    <t>15人目</t>
    <rPh sb="2" eb="3">
      <t>ニン</t>
    </rPh>
    <rPh sb="3" eb="4">
      <t>メ</t>
    </rPh>
    <phoneticPr fontId="2"/>
  </si>
  <si>
    <t>16人目</t>
    <rPh sb="2" eb="3">
      <t>ニン</t>
    </rPh>
    <rPh sb="3" eb="4">
      <t>メ</t>
    </rPh>
    <phoneticPr fontId="2"/>
  </si>
  <si>
    <t>17人目</t>
    <rPh sb="2" eb="3">
      <t>ニン</t>
    </rPh>
    <rPh sb="3" eb="4">
      <t>メ</t>
    </rPh>
    <phoneticPr fontId="2"/>
  </si>
  <si>
    <t>18人目</t>
    <rPh sb="2" eb="3">
      <t>ニン</t>
    </rPh>
    <rPh sb="3" eb="4">
      <t>メ</t>
    </rPh>
    <phoneticPr fontId="2"/>
  </si>
  <si>
    <t>19人目</t>
    <rPh sb="2" eb="3">
      <t>ニン</t>
    </rPh>
    <rPh sb="3" eb="4">
      <t>メ</t>
    </rPh>
    <phoneticPr fontId="2"/>
  </si>
  <si>
    <t>20人目</t>
    <rPh sb="2" eb="3">
      <t>ニン</t>
    </rPh>
    <rPh sb="3" eb="4">
      <t>メ</t>
    </rPh>
    <phoneticPr fontId="2"/>
  </si>
  <si>
    <t>21人目</t>
    <rPh sb="2" eb="3">
      <t>ニン</t>
    </rPh>
    <rPh sb="3" eb="4">
      <t>メ</t>
    </rPh>
    <phoneticPr fontId="2"/>
  </si>
  <si>
    <t>22人目</t>
    <rPh sb="2" eb="3">
      <t>ニン</t>
    </rPh>
    <rPh sb="3" eb="4">
      <t>メ</t>
    </rPh>
    <phoneticPr fontId="2"/>
  </si>
  <si>
    <t>23人目</t>
    <rPh sb="2" eb="3">
      <t>ニン</t>
    </rPh>
    <rPh sb="3" eb="4">
      <t>メ</t>
    </rPh>
    <phoneticPr fontId="2"/>
  </si>
  <si>
    <t>24人目</t>
    <rPh sb="2" eb="3">
      <t>ニン</t>
    </rPh>
    <rPh sb="3" eb="4">
      <t>メ</t>
    </rPh>
    <phoneticPr fontId="2"/>
  </si>
  <si>
    <t>25人目</t>
    <rPh sb="2" eb="3">
      <t>ニン</t>
    </rPh>
    <rPh sb="3" eb="4">
      <t>メ</t>
    </rPh>
    <phoneticPr fontId="2"/>
  </si>
  <si>
    <t>26人目</t>
    <rPh sb="2" eb="3">
      <t>ニン</t>
    </rPh>
    <rPh sb="3" eb="4">
      <t>メ</t>
    </rPh>
    <phoneticPr fontId="2"/>
  </si>
  <si>
    <t>27人目</t>
    <rPh sb="2" eb="3">
      <t>ニン</t>
    </rPh>
    <rPh sb="3" eb="4">
      <t>メ</t>
    </rPh>
    <phoneticPr fontId="2"/>
  </si>
  <si>
    <t>28人目</t>
    <rPh sb="2" eb="3">
      <t>ニン</t>
    </rPh>
    <rPh sb="3" eb="4">
      <t>メ</t>
    </rPh>
    <phoneticPr fontId="2"/>
  </si>
  <si>
    <t>29人目</t>
    <rPh sb="2" eb="3">
      <t>ニン</t>
    </rPh>
    <rPh sb="3" eb="4">
      <t>メ</t>
    </rPh>
    <phoneticPr fontId="2"/>
  </si>
  <si>
    <t>30人目</t>
    <rPh sb="2" eb="3">
      <t>ニン</t>
    </rPh>
    <rPh sb="3" eb="4">
      <t>メ</t>
    </rPh>
    <phoneticPr fontId="2"/>
  </si>
  <si>
    <t>1人目</t>
    <rPh sb="1" eb="2">
      <t>ニン</t>
    </rPh>
    <rPh sb="2" eb="3">
      <t>メ</t>
    </rPh>
    <phoneticPr fontId="2"/>
  </si>
  <si>
    <t>1</t>
    <phoneticPr fontId="2"/>
  </si>
  <si>
    <t>2</t>
    <phoneticPr fontId="2"/>
  </si>
  <si>
    <t>3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</si>
  <si>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</si>
  <si>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</si>
  <si>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</si>
  <si>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</si>
  <si>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0</t>
    <phoneticPr fontId="2"/>
  </si>
  <si>
    <t>2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</si>
  <si>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</si>
  <si>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</si>
  <si>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</si>
  <si>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</si>
  <si>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</si>
  <si>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</si>
  <si>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</si>
  <si>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</si>
  <si>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</si>
  <si>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</si>
  <si>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</si>
  <si>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</si>
  <si>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</si>
  <si>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</si>
  <si>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1</t>
    <phoneticPr fontId="2"/>
  </si>
  <si>
    <t>7</t>
    <phoneticPr fontId="2"/>
  </si>
  <si>
    <t>4</t>
    <phoneticPr fontId="2"/>
  </si>
  <si>
    <t>機械工作物</t>
    <phoneticPr fontId="2"/>
  </si>
  <si>
    <t>営業補償・特殊補償</t>
    <phoneticPr fontId="2"/>
  </si>
  <si>
    <t>前付与</t>
    <rPh sb="0" eb="1">
      <t>マエ</t>
    </rPh>
    <rPh sb="1" eb="3">
      <t>フヨ</t>
    </rPh>
    <phoneticPr fontId="2"/>
  </si>
  <si>
    <t>後付与</t>
    <rPh sb="0" eb="1">
      <t>アト</t>
    </rPh>
    <rPh sb="1" eb="3">
      <t>フヨ</t>
    </rPh>
    <phoneticPr fontId="2"/>
  </si>
  <si>
    <t>Version6</t>
    <phoneticPr fontId="2"/>
  </si>
  <si>
    <t>（株）</t>
    <phoneticPr fontId="2"/>
  </si>
  <si>
    <t>（有）</t>
    <phoneticPr fontId="2"/>
  </si>
  <si>
    <t>(合資)</t>
    <phoneticPr fontId="2"/>
  </si>
  <si>
    <t>(合名)</t>
    <phoneticPr fontId="2"/>
  </si>
  <si>
    <t>県外</t>
    <rPh sb="0" eb="2">
      <t>ケンガイ</t>
    </rPh>
    <phoneticPr fontId="2"/>
  </si>
  <si>
    <t>所在地</t>
    <rPh sb="0" eb="3">
      <t>ショザイチ</t>
    </rPh>
    <phoneticPr fontId="2"/>
  </si>
  <si>
    <t>美浜町（令和７・８年度）</t>
    <rPh sb="0" eb="3">
      <t>ミハマチョウ</t>
    </rPh>
    <rPh sb="4" eb="5">
      <t>レイ</t>
    </rPh>
    <rPh sb="5" eb="6">
      <t>ワ</t>
    </rPh>
    <rPh sb="9" eb="11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</si>
</sst>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_ "/>
    <numFmt numFmtId="178" formatCode="#,##0\ &quot;人&quot;"/>
    <numFmt numFmtId="179" formatCode="#,##0\ &quot;年&quot;"/>
    <numFmt numFmtId="180" formatCode="[$-411]ggge&quot;年&quot;m&quot;月&quot;d&quot;日&quot;;@"/>
    <numFmt numFmtId="181" formatCode="#,##0\ &quot;千円&quot;"/>
    <numFmt numFmtId="182" formatCode="[$-411]ggyy&quot;年&quot;m&quot;月&quot;d&quot;日&quot;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/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5" fillId="0" borderId="4" xfId="0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 textRotation="255" shrinkToFit="1"/>
    </xf>
    <xf numFmtId="0" fontId="4" fillId="0" borderId="13" xfId="0" applyFont="1" applyBorder="1">
      <alignment vertical="center"/>
    </xf>
    <xf numFmtId="49" fontId="11" fillId="3" borderId="3" xfId="0" applyNumberFormat="1" applyFont="1" applyFill="1" applyBorder="1" applyAlignment="1">
      <alignment horizontal="left" vertical="center" indent="1"/>
    </xf>
    <xf numFmtId="49" fontId="11" fillId="3" borderId="4" xfId="0" applyNumberFormat="1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12" fillId="0" borderId="0" xfId="0" applyFont="1">
      <alignment vertical="center"/>
    </xf>
    <xf numFmtId="49" fontId="4" fillId="0" borderId="0" xfId="0" applyNumberFormat="1" applyFont="1">
      <alignment vertical="center"/>
    </xf>
    <xf numFmtId="176" fontId="4" fillId="0" borderId="4" xfId="0" applyNumberFormat="1" applyFont="1" applyBorder="1">
      <alignment vertical="center"/>
    </xf>
    <xf numFmtId="177" fontId="5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2" borderId="14" xfId="0" applyFill="1" applyBorder="1">
      <alignment vertical="center"/>
    </xf>
    <xf numFmtId="0" fontId="14" fillId="0" borderId="0" xfId="0" applyFont="1">
      <alignment vertical="center"/>
    </xf>
    <xf numFmtId="0" fontId="0" fillId="4" borderId="14" xfId="0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>
      <alignment vertical="center"/>
    </xf>
    <xf numFmtId="0" fontId="15" fillId="0" borderId="0" xfId="0" applyFont="1">
      <alignment vertical="center"/>
    </xf>
    <xf numFmtId="0" fontId="4" fillId="5" borderId="0" xfId="0" applyFont="1" applyFill="1">
      <alignment vertical="center"/>
    </xf>
    <xf numFmtId="0" fontId="4" fillId="0" borderId="0" xfId="2" applyFont="1">
      <alignment vertical="center"/>
    </xf>
    <xf numFmtId="0" fontId="1" fillId="0" borderId="0" xfId="3">
      <alignment vertical="center"/>
    </xf>
    <xf numFmtId="49" fontId="1" fillId="0" borderId="0" xfId="3" applyNumberFormat="1">
      <alignment vertical="center"/>
    </xf>
    <xf numFmtId="49" fontId="0" fillId="0" borderId="24" xfId="0" applyNumberFormat="1" applyBorder="1">
      <alignment vertical="center"/>
    </xf>
    <xf numFmtId="0" fontId="18" fillId="0" borderId="9" xfId="4" applyFont="1" applyBorder="1" applyAlignment="1">
      <alignment horizontal="left" vertical="center"/>
    </xf>
    <xf numFmtId="0" fontId="1" fillId="0" borderId="0" xfId="3" applyAlignment="1">
      <alignment horizontal="left" vertical="center"/>
    </xf>
    <xf numFmtId="0" fontId="18" fillId="0" borderId="13" xfId="4" applyFont="1" applyBorder="1" applyAlignment="1">
      <alignment horizontal="left" vertical="center"/>
    </xf>
    <xf numFmtId="0" fontId="18" fillId="0" borderId="13" xfId="4" applyFont="1" applyBorder="1" applyAlignment="1">
      <alignment horizontal="left" vertical="center" shrinkToFit="1"/>
    </xf>
    <xf numFmtId="0" fontId="20" fillId="0" borderId="0" xfId="5" applyFont="1">
      <alignment vertical="center"/>
    </xf>
    <xf numFmtId="0" fontId="20" fillId="0" borderId="7" xfId="5" applyFont="1" applyBorder="1">
      <alignment vertical="center"/>
    </xf>
    <xf numFmtId="0" fontId="21" fillId="0" borderId="0" xfId="5" applyFont="1" applyAlignment="1">
      <alignment horizontal="centerContinuous" vertical="center"/>
    </xf>
    <xf numFmtId="0" fontId="20" fillId="0" borderId="0" xfId="5" applyFont="1" applyAlignment="1">
      <alignment horizontal="centerContinuous" vertical="center"/>
    </xf>
    <xf numFmtId="0" fontId="22" fillId="0" borderId="0" xfId="5" applyFont="1">
      <alignment vertical="center"/>
    </xf>
    <xf numFmtId="0" fontId="22" fillId="3" borderId="12" xfId="5" applyFont="1" applyFill="1" applyBorder="1" applyAlignment="1">
      <alignment horizontal="center" vertical="center"/>
    </xf>
    <xf numFmtId="0" fontId="22" fillId="3" borderId="7" xfId="5" applyFont="1" applyFill="1" applyBorder="1" applyAlignment="1">
      <alignment horizontal="centerContinuous" vertical="center"/>
    </xf>
    <xf numFmtId="0" fontId="22" fillId="3" borderId="7" xfId="5" applyFont="1" applyFill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6" borderId="25" xfId="5" applyFont="1" applyFill="1" applyBorder="1" applyAlignment="1" applyProtection="1">
      <alignment vertical="center" wrapText="1"/>
      <protection locked="0"/>
    </xf>
    <xf numFmtId="49" fontId="24" fillId="7" borderId="25" xfId="5" applyNumberFormat="1" applyFont="1" applyFill="1" applyBorder="1" applyAlignment="1" applyProtection="1">
      <alignment horizontal="center" vertical="center"/>
      <protection locked="0"/>
    </xf>
    <xf numFmtId="0" fontId="24" fillId="0" borderId="26" xfId="5" applyFont="1" applyBorder="1" applyAlignment="1">
      <alignment horizontal="center" vertical="center"/>
    </xf>
    <xf numFmtId="0" fontId="24" fillId="6" borderId="26" xfId="5" applyFont="1" applyFill="1" applyBorder="1" applyAlignment="1" applyProtection="1">
      <alignment vertical="center" wrapText="1"/>
      <protection locked="0"/>
    </xf>
    <xf numFmtId="49" fontId="24" fillId="7" borderId="26" xfId="5" applyNumberFormat="1" applyFont="1" applyFill="1" applyBorder="1" applyAlignment="1" applyProtection="1">
      <alignment horizontal="center" vertical="center"/>
      <protection locked="0"/>
    </xf>
    <xf numFmtId="0" fontId="24" fillId="0" borderId="27" xfId="5" applyFont="1" applyBorder="1" applyAlignment="1">
      <alignment horizontal="center" vertical="center"/>
    </xf>
    <xf numFmtId="0" fontId="24" fillId="6" borderId="27" xfId="5" applyFont="1" applyFill="1" applyBorder="1" applyAlignment="1" applyProtection="1">
      <alignment vertical="center" wrapText="1"/>
      <protection locked="0"/>
    </xf>
    <xf numFmtId="49" fontId="24" fillId="7" borderId="27" xfId="5" applyNumberFormat="1" applyFont="1" applyFill="1" applyBorder="1" applyAlignment="1" applyProtection="1">
      <alignment horizontal="center" vertical="center"/>
      <protection locked="0"/>
    </xf>
    <xf numFmtId="0" fontId="25" fillId="8" borderId="0" xfId="0" applyFont="1" applyFill="1" applyAlignment="1">
      <alignment horizontal="left" vertical="center"/>
    </xf>
    <xf numFmtId="0" fontId="25" fillId="8" borderId="0" xfId="0" applyFont="1" applyFill="1">
      <alignment vertical="center"/>
    </xf>
    <xf numFmtId="0" fontId="9" fillId="0" borderId="0" xfId="0" applyFont="1">
      <alignment vertical="center"/>
    </xf>
    <xf numFmtId="0" fontId="9" fillId="8" borderId="0" xfId="0" applyFont="1" applyFill="1" applyAlignment="1">
      <alignment horizontal="left" vertical="center"/>
    </xf>
    <xf numFmtId="0" fontId="9" fillId="9" borderId="0" xfId="0" applyFont="1" applyFill="1">
      <alignment vertical="center"/>
    </xf>
    <xf numFmtId="0" fontId="9" fillId="9" borderId="0" xfId="0" applyFont="1" applyFill="1" applyAlignment="1">
      <alignment horizontal="left" vertical="center"/>
    </xf>
    <xf numFmtId="0" fontId="9" fillId="8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49" fontId="9" fillId="8" borderId="0" xfId="0" applyNumberFormat="1" applyFont="1" applyFill="1" applyAlignment="1">
      <alignment horizontal="left" vertical="center"/>
    </xf>
    <xf numFmtId="49" fontId="9" fillId="0" borderId="0" xfId="0" applyNumberFormat="1" applyFont="1">
      <alignment vertical="center"/>
    </xf>
    <xf numFmtId="49" fontId="9" fillId="9" borderId="0" xfId="0" applyNumberFormat="1" applyFont="1" applyFill="1" applyAlignment="1">
      <alignment horizontal="left" vertical="center"/>
    </xf>
    <xf numFmtId="0" fontId="25" fillId="9" borderId="0" xfId="0" applyFont="1" applyFill="1">
      <alignment vertical="center"/>
    </xf>
    <xf numFmtId="0" fontId="9" fillId="9" borderId="0" xfId="0" quotePrefix="1" applyFont="1" applyFill="1" applyAlignment="1">
      <alignment horizontal="left" vertical="center"/>
    </xf>
    <xf numFmtId="14" fontId="9" fillId="0" borderId="0" xfId="0" applyNumberFormat="1" applyFont="1">
      <alignment vertical="center"/>
    </xf>
    <xf numFmtId="0" fontId="20" fillId="0" borderId="7" xfId="5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2" applyFont="1" applyProtection="1">
      <alignment vertical="center"/>
      <protection locked="0"/>
    </xf>
    <xf numFmtId="178" fontId="4" fillId="4" borderId="3" xfId="0" applyNumberFormat="1" applyFont="1" applyFill="1" applyBorder="1" applyAlignment="1">
      <alignment horizontal="center" vertical="center"/>
    </xf>
    <xf numFmtId="178" fontId="4" fillId="4" borderId="4" xfId="0" applyNumberFormat="1" applyFont="1" applyFill="1" applyBorder="1" applyAlignment="1">
      <alignment horizontal="center" vertical="center"/>
    </xf>
    <xf numFmtId="178" fontId="4" fillId="4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180" fontId="4" fillId="4" borderId="3" xfId="0" applyNumberFormat="1" applyFont="1" applyFill="1" applyBorder="1" applyAlignment="1">
      <alignment horizontal="center" vertical="center"/>
    </xf>
    <xf numFmtId="180" fontId="4" fillId="4" borderId="4" xfId="0" applyNumberFormat="1" applyFont="1" applyFill="1" applyBorder="1" applyAlignment="1">
      <alignment horizontal="center" vertical="center"/>
    </xf>
    <xf numFmtId="180" fontId="4" fillId="4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181" fontId="4" fillId="4" borderId="3" xfId="0" applyNumberFormat="1" applyFont="1" applyFill="1" applyBorder="1" applyAlignment="1">
      <alignment horizontal="right" vertical="center"/>
    </xf>
    <xf numFmtId="181" fontId="4" fillId="4" borderId="4" xfId="0" applyNumberFormat="1" applyFont="1" applyFill="1" applyBorder="1" applyAlignment="1">
      <alignment horizontal="right" vertical="center"/>
    </xf>
    <xf numFmtId="181" fontId="4" fillId="4" borderId="5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right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5" xfId="0" applyNumberFormat="1" applyFont="1" applyFill="1" applyBorder="1" applyAlignment="1">
      <alignment horizontal="right" vertical="center"/>
    </xf>
    <xf numFmtId="180" fontId="4" fillId="4" borderId="0" xfId="0" applyNumberFormat="1" applyFont="1" applyFill="1" applyAlignment="1" applyProtection="1">
      <alignment horizontal="right" vertical="center"/>
      <protection locked="0"/>
    </xf>
    <xf numFmtId="49" fontId="4" fillId="4" borderId="19" xfId="0" applyNumberFormat="1" applyFont="1" applyFill="1" applyBorder="1">
      <alignment vertical="center"/>
    </xf>
    <xf numFmtId="49" fontId="4" fillId="4" borderId="20" xfId="0" applyNumberFormat="1" applyFont="1" applyFill="1" applyBorder="1">
      <alignment vertical="center"/>
    </xf>
    <xf numFmtId="49" fontId="4" fillId="4" borderId="21" xfId="0" applyNumberFormat="1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left" vertical="center"/>
    </xf>
    <xf numFmtId="49" fontId="4" fillId="4" borderId="20" xfId="0" applyNumberFormat="1" applyFont="1" applyFill="1" applyBorder="1" applyAlignment="1">
      <alignment horizontal="left" vertical="center"/>
    </xf>
    <xf numFmtId="49" fontId="4" fillId="4" borderId="21" xfId="0" applyNumberFormat="1" applyFont="1" applyFill="1" applyBorder="1" applyAlignment="1">
      <alignment horizontal="left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distributed" vertical="center"/>
    </xf>
    <xf numFmtId="0" fontId="4" fillId="3" borderId="4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9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distributed" vertical="center"/>
    </xf>
    <xf numFmtId="0" fontId="4" fillId="3" borderId="13" xfId="0" applyFont="1" applyFill="1" applyBorder="1" applyAlignment="1">
      <alignment horizontal="distributed" vertical="center"/>
    </xf>
    <xf numFmtId="49" fontId="4" fillId="4" borderId="11" xfId="0" applyNumberFormat="1" applyFont="1" applyFill="1" applyBorder="1" applyAlignment="1">
      <alignment horizontal="left" vertical="center"/>
    </xf>
    <xf numFmtId="49" fontId="4" fillId="4" borderId="23" xfId="0" applyNumberFormat="1" applyFont="1" applyFill="1" applyBorder="1" applyAlignment="1">
      <alignment horizontal="left" vertical="center"/>
    </xf>
    <xf numFmtId="49" fontId="4" fillId="0" borderId="19" xfId="0" applyNumberFormat="1" applyFont="1" applyBorder="1" applyAlignment="1">
      <alignment horizontal="center" vertical="center" wrapText="1" shrinkToFit="1"/>
    </xf>
    <xf numFmtId="49" fontId="4" fillId="0" borderId="20" xfId="0" applyNumberFormat="1" applyFont="1" applyBorder="1" applyAlignment="1">
      <alignment horizontal="center" vertical="center" wrapText="1" shrinkToFit="1"/>
    </xf>
    <xf numFmtId="49" fontId="4" fillId="0" borderId="21" xfId="0" applyNumberFormat="1" applyFont="1" applyBorder="1" applyAlignment="1">
      <alignment horizontal="center" vertical="center" wrapText="1" shrinkToFit="1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distributed" vertical="center"/>
    </xf>
    <xf numFmtId="0" fontId="4" fillId="3" borderId="1" xfId="0" applyFont="1" applyFill="1" applyBorder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distributed" vertical="center"/>
    </xf>
    <xf numFmtId="49" fontId="4" fillId="4" borderId="1" xfId="0" applyNumberFormat="1" applyFont="1" applyFill="1" applyBorder="1">
      <alignment vertical="center"/>
    </xf>
    <xf numFmtId="49" fontId="4" fillId="4" borderId="6" xfId="0" applyNumberFormat="1" applyFont="1" applyFill="1" applyBorder="1">
      <alignment vertical="center"/>
    </xf>
    <xf numFmtId="49" fontId="4" fillId="4" borderId="7" xfId="0" applyNumberFormat="1" applyFont="1" applyFill="1" applyBorder="1">
      <alignment vertical="center"/>
    </xf>
    <xf numFmtId="49" fontId="4" fillId="4" borderId="8" xfId="0" applyNumberFormat="1" applyFont="1" applyFill="1" applyBorder="1">
      <alignment vertical="center"/>
    </xf>
    <xf numFmtId="0" fontId="7" fillId="3" borderId="22" xfId="0" applyFont="1" applyFill="1" applyBorder="1" applyAlignment="1">
      <alignment horizontal="distributed" vertical="center"/>
    </xf>
    <xf numFmtId="0" fontId="7" fillId="3" borderId="0" xfId="0" applyFont="1" applyFill="1" applyAlignment="1">
      <alignment horizontal="distributed" vertical="center"/>
    </xf>
    <xf numFmtId="0" fontId="7" fillId="3" borderId="13" xfId="0" applyFont="1" applyFill="1" applyBorder="1" applyAlignment="1">
      <alignment horizontal="distributed" vertical="center"/>
    </xf>
    <xf numFmtId="49" fontId="4" fillId="4" borderId="11" xfId="0" applyNumberFormat="1" applyFont="1" applyFill="1" applyBorder="1">
      <alignment vertical="center"/>
    </xf>
    <xf numFmtId="49" fontId="4" fillId="4" borderId="23" xfId="0" applyNumberFormat="1" applyFont="1" applyFill="1" applyBorder="1">
      <alignment vertical="center"/>
    </xf>
    <xf numFmtId="49" fontId="4" fillId="4" borderId="3" xfId="0" applyNumberFormat="1" applyFont="1" applyFill="1" applyBorder="1">
      <alignment vertical="center"/>
    </xf>
    <xf numFmtId="49" fontId="4" fillId="4" borderId="4" xfId="0" applyNumberFormat="1" applyFont="1" applyFill="1" applyBorder="1">
      <alignment vertical="center"/>
    </xf>
    <xf numFmtId="49" fontId="4" fillId="4" borderId="5" xfId="0" applyNumberFormat="1" applyFont="1" applyFill="1" applyBorder="1">
      <alignment vertical="center"/>
    </xf>
    <xf numFmtId="49" fontId="4" fillId="4" borderId="15" xfId="0" applyNumberFormat="1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9" fontId="4" fillId="4" borderId="3" xfId="0" applyNumberFormat="1" applyFont="1" applyFill="1" applyBorder="1" applyAlignment="1">
      <alignment horizontal="center" vertical="center"/>
    </xf>
    <xf numFmtId="179" fontId="4" fillId="4" borderId="4" xfId="0" applyNumberFormat="1" applyFont="1" applyFill="1" applyBorder="1" applyAlignment="1">
      <alignment horizontal="center" vertical="center"/>
    </xf>
    <xf numFmtId="179" fontId="4" fillId="4" borderId="5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81" fontId="4" fillId="4" borderId="3" xfId="0" applyNumberFormat="1" applyFont="1" applyFill="1" applyBorder="1" applyAlignment="1">
      <alignment horizontal="center" vertical="center"/>
    </xf>
    <xf numFmtId="181" fontId="4" fillId="4" borderId="4" xfId="0" applyNumberFormat="1" applyFont="1" applyFill="1" applyBorder="1" applyAlignment="1">
      <alignment horizontal="center" vertical="center"/>
    </xf>
    <xf numFmtId="181" fontId="4" fillId="4" borderId="5" xfId="0" applyNumberFormat="1" applyFont="1" applyFill="1" applyBorder="1" applyAlignment="1">
      <alignment horizontal="center" vertical="center"/>
    </xf>
    <xf numFmtId="181" fontId="4" fillId="4" borderId="2" xfId="0" applyNumberFormat="1" applyFont="1" applyFill="1" applyBorder="1" applyAlignment="1">
      <alignment horizontal="center" vertical="center"/>
    </xf>
    <xf numFmtId="181" fontId="4" fillId="4" borderId="1" xfId="0" applyNumberFormat="1" applyFont="1" applyFill="1" applyBorder="1" applyAlignment="1">
      <alignment horizontal="center" vertical="center"/>
    </xf>
    <xf numFmtId="181" fontId="4" fillId="4" borderId="9" xfId="0" applyNumberFormat="1" applyFont="1" applyFill="1" applyBorder="1" applyAlignment="1">
      <alignment horizontal="center" vertical="center"/>
    </xf>
    <xf numFmtId="49" fontId="3" fillId="4" borderId="3" xfId="1" applyNumberFormat="1" applyFill="1" applyBorder="1" applyAlignment="1" applyProtection="1">
      <alignment vertical="center"/>
      <protection locked="0"/>
    </xf>
    <xf numFmtId="49" fontId="4" fillId="4" borderId="4" xfId="0" applyNumberFormat="1" applyFont="1" applyFill="1" applyBorder="1" applyProtection="1">
      <alignment vertical="center"/>
      <protection locked="0"/>
    </xf>
    <xf numFmtId="49" fontId="4" fillId="4" borderId="5" xfId="0" applyNumberFormat="1" applyFont="1" applyFill="1" applyBorder="1" applyProtection="1">
      <alignment vertical="center"/>
      <protection locked="0"/>
    </xf>
    <xf numFmtId="49" fontId="4" fillId="4" borderId="19" xfId="0" applyNumberFormat="1" applyFont="1" applyFill="1" applyBorder="1" applyProtection="1">
      <alignment vertical="center"/>
      <protection locked="0"/>
    </xf>
    <xf numFmtId="49" fontId="4" fillId="4" borderId="20" xfId="0" applyNumberFormat="1" applyFont="1" applyFill="1" applyBorder="1" applyProtection="1">
      <alignment vertical="center"/>
      <protection locked="0"/>
    </xf>
    <xf numFmtId="49" fontId="4" fillId="4" borderId="21" xfId="0" applyNumberFormat="1" applyFont="1" applyFill="1" applyBorder="1" applyProtection="1">
      <alignment vertical="center"/>
      <protection locked="0"/>
    </xf>
    <xf numFmtId="49" fontId="4" fillId="4" borderId="3" xfId="0" applyNumberFormat="1" applyFont="1" applyFill="1" applyBorder="1" applyProtection="1">
      <alignment vertical="center"/>
      <protection locked="0"/>
    </xf>
    <xf numFmtId="181" fontId="4" fillId="4" borderId="3" xfId="0" applyNumberFormat="1" applyFont="1" applyFill="1" applyBorder="1" applyAlignment="1" applyProtection="1">
      <alignment horizontal="center" vertical="center"/>
      <protection locked="0"/>
    </xf>
    <xf numFmtId="181" fontId="4" fillId="4" borderId="4" xfId="0" applyNumberFormat="1" applyFont="1" applyFill="1" applyBorder="1" applyAlignment="1" applyProtection="1">
      <alignment horizontal="center" vertical="center"/>
      <protection locked="0"/>
    </xf>
    <xf numFmtId="181" fontId="4" fillId="4" borderId="5" xfId="0" applyNumberFormat="1" applyFont="1" applyFill="1" applyBorder="1" applyAlignment="1" applyProtection="1">
      <alignment horizontal="center" vertical="center"/>
      <protection locked="0"/>
    </xf>
    <xf numFmtId="181" fontId="4" fillId="4" borderId="2" xfId="0" applyNumberFormat="1" applyFont="1" applyFill="1" applyBorder="1" applyAlignment="1" applyProtection="1">
      <alignment horizontal="center" vertical="center"/>
      <protection locked="0"/>
    </xf>
    <xf numFmtId="181" fontId="4" fillId="4" borderId="1" xfId="0" applyNumberFormat="1" applyFont="1" applyFill="1" applyBorder="1" applyAlignment="1" applyProtection="1">
      <alignment horizontal="center" vertical="center"/>
      <protection locked="0"/>
    </xf>
    <xf numFmtId="181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Protection="1">
      <alignment vertical="center"/>
      <protection locked="0"/>
    </xf>
    <xf numFmtId="49" fontId="4" fillId="4" borderId="23" xfId="0" applyNumberFormat="1" applyFont="1" applyFill="1" applyBorder="1" applyProtection="1">
      <alignment vertical="center"/>
      <protection locked="0"/>
    </xf>
    <xf numFmtId="180" fontId="4" fillId="4" borderId="3" xfId="0" applyNumberFormat="1" applyFont="1" applyFill="1" applyBorder="1" applyAlignment="1" applyProtection="1">
      <alignment horizontal="center" vertical="center"/>
      <protection locked="0"/>
    </xf>
    <xf numFmtId="180" fontId="4" fillId="4" borderId="4" xfId="0" applyNumberFormat="1" applyFont="1" applyFill="1" applyBorder="1" applyAlignment="1" applyProtection="1">
      <alignment horizontal="center" vertical="center"/>
      <protection locked="0"/>
    </xf>
    <xf numFmtId="180" fontId="4" fillId="4" borderId="5" xfId="0" applyNumberFormat="1" applyFont="1" applyFill="1" applyBorder="1" applyAlignment="1" applyProtection="1">
      <alignment horizontal="center" vertical="center"/>
      <protection locked="0"/>
    </xf>
    <xf numFmtId="179" fontId="4" fillId="4" borderId="3" xfId="0" applyNumberFormat="1" applyFont="1" applyFill="1" applyBorder="1" applyAlignment="1" applyProtection="1">
      <alignment horizontal="center" vertical="center"/>
      <protection locked="0"/>
    </xf>
    <xf numFmtId="179" fontId="4" fillId="4" borderId="4" xfId="0" applyNumberFormat="1" applyFont="1" applyFill="1" applyBorder="1" applyAlignment="1" applyProtection="1">
      <alignment horizontal="center" vertical="center"/>
      <protection locked="0"/>
    </xf>
    <xf numFmtId="179" fontId="4" fillId="4" borderId="5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Protection="1">
      <alignment vertical="center"/>
      <protection locked="0"/>
    </xf>
    <xf numFmtId="49" fontId="4" fillId="4" borderId="6" xfId="0" applyNumberFormat="1" applyFont="1" applyFill="1" applyBorder="1" applyProtection="1">
      <alignment vertical="center"/>
      <protection locked="0"/>
    </xf>
    <xf numFmtId="49" fontId="4" fillId="4" borderId="7" xfId="0" applyNumberFormat="1" applyFont="1" applyFill="1" applyBorder="1" applyProtection="1">
      <alignment vertical="center"/>
      <protection locked="0"/>
    </xf>
    <xf numFmtId="49" fontId="4" fillId="4" borderId="8" xfId="0" applyNumberFormat="1" applyFont="1" applyFill="1" applyBorder="1" applyProtection="1">
      <alignment vertical="center"/>
      <protection locked="0"/>
    </xf>
    <xf numFmtId="49" fontId="4" fillId="4" borderId="15" xfId="0" applyNumberFormat="1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178" fontId="4" fillId="4" borderId="4" xfId="0" applyNumberFormat="1" applyFont="1" applyFill="1" applyBorder="1" applyAlignment="1" applyProtection="1">
      <alignment horizontal="center" vertical="center"/>
      <protection locked="0"/>
    </xf>
    <xf numFmtId="178" fontId="4" fillId="4" borderId="5" xfId="0" applyNumberFormat="1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 applyProtection="1">
      <alignment horizontal="left" vertical="center"/>
      <protection locked="0"/>
    </xf>
    <xf numFmtId="49" fontId="4" fillId="4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19" xfId="0" applyNumberFormat="1" applyFon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left" vertical="center"/>
      <protection locked="0"/>
    </xf>
    <xf numFmtId="49" fontId="4" fillId="4" borderId="20" xfId="0" applyNumberFormat="1" applyFont="1" applyFill="1" applyBorder="1" applyAlignment="1" applyProtection="1">
      <alignment horizontal="left" vertical="center"/>
      <protection locked="0"/>
    </xf>
    <xf numFmtId="49" fontId="4" fillId="4" borderId="21" xfId="0" applyNumberFormat="1" applyFont="1" applyFill="1" applyBorder="1" applyAlignment="1" applyProtection="1">
      <alignment horizontal="left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Protection="1">
      <alignment vertical="center"/>
      <protection locked="0"/>
    </xf>
    <xf numFmtId="176" fontId="4" fillId="4" borderId="4" xfId="0" applyNumberFormat="1" applyFont="1" applyFill="1" applyBorder="1" applyProtection="1">
      <alignment vertical="center"/>
      <protection locked="0"/>
    </xf>
    <xf numFmtId="176" fontId="4" fillId="4" borderId="5" xfId="0" applyNumberFormat="1" applyFont="1" applyFill="1" applyBorder="1" applyProtection="1">
      <alignment vertical="center"/>
      <protection locked="0"/>
    </xf>
    <xf numFmtId="182" fontId="22" fillId="4" borderId="16" xfId="5" applyNumberFormat="1" applyFont="1" applyFill="1" applyBorder="1" applyAlignment="1" applyProtection="1">
      <alignment horizontal="center" vertical="center"/>
      <protection locked="0"/>
    </xf>
    <xf numFmtId="182" fontId="22" fillId="4" borderId="17" xfId="5" applyNumberFormat="1" applyFont="1" applyFill="1" applyBorder="1" applyAlignment="1" applyProtection="1">
      <alignment horizontal="center" vertical="center"/>
      <protection locked="0"/>
    </xf>
    <xf numFmtId="182" fontId="22" fillId="4" borderId="18" xfId="5" applyNumberFormat="1" applyFont="1" applyFill="1" applyBorder="1" applyAlignment="1" applyProtection="1">
      <alignment horizontal="center" vertical="center"/>
      <protection locked="0"/>
    </xf>
    <xf numFmtId="0" fontId="22" fillId="3" borderId="16" xfId="5" applyFont="1" applyFill="1" applyBorder="1" applyAlignment="1">
      <alignment horizontal="center" vertical="center"/>
    </xf>
    <xf numFmtId="0" fontId="22" fillId="3" borderId="17" xfId="5" applyFont="1" applyFill="1" applyBorder="1" applyAlignment="1">
      <alignment horizontal="center" vertical="center"/>
    </xf>
    <xf numFmtId="0" fontId="22" fillId="3" borderId="18" xfId="5" applyFont="1" applyFill="1" applyBorder="1" applyAlignment="1">
      <alignment horizontal="center" vertical="center"/>
    </xf>
    <xf numFmtId="0" fontId="22" fillId="4" borderId="16" xfId="5" applyFont="1" applyFill="1" applyBorder="1" applyAlignment="1" applyProtection="1">
      <alignment horizontal="left" vertical="center" wrapText="1"/>
      <protection locked="0"/>
    </xf>
    <xf numFmtId="0" fontId="22" fillId="4" borderId="17" xfId="5" applyFont="1" applyFill="1" applyBorder="1" applyAlignment="1" applyProtection="1">
      <alignment horizontal="left" vertical="center" wrapText="1"/>
      <protection locked="0"/>
    </xf>
    <xf numFmtId="0" fontId="22" fillId="4" borderId="18" xfId="5" applyFont="1" applyFill="1" applyBorder="1" applyAlignment="1" applyProtection="1">
      <alignment horizontal="left" vertical="center" wrapText="1"/>
      <protection locked="0"/>
    </xf>
    <xf numFmtId="182" fontId="24" fillId="4" borderId="16" xfId="5" applyNumberFormat="1" applyFont="1" applyFill="1" applyBorder="1" applyAlignment="1" applyProtection="1">
      <alignment horizontal="center" vertical="center"/>
      <protection locked="0"/>
    </xf>
    <xf numFmtId="182" fontId="24" fillId="4" borderId="17" xfId="5" applyNumberFormat="1" applyFont="1" applyFill="1" applyBorder="1" applyAlignment="1" applyProtection="1">
      <alignment horizontal="center" vertical="center"/>
      <protection locked="0"/>
    </xf>
    <xf numFmtId="182" fontId="24" fillId="4" borderId="18" xfId="5" applyNumberFormat="1" applyFont="1" applyFill="1" applyBorder="1" applyAlignment="1" applyProtection="1">
      <alignment horizontal="center" vertical="center"/>
      <protection locked="0"/>
    </xf>
    <xf numFmtId="0" fontId="23" fillId="3" borderId="16" xfId="5" applyFont="1" applyFill="1" applyBorder="1" applyAlignment="1">
      <alignment horizontal="center" vertical="center" wrapText="1"/>
    </xf>
    <xf numFmtId="0" fontId="23" fillId="3" borderId="18" xfId="5" applyFont="1" applyFill="1" applyBorder="1" applyAlignment="1">
      <alignment horizontal="center" vertical="center" wrapText="1"/>
    </xf>
    <xf numFmtId="0" fontId="22" fillId="3" borderId="12" xfId="5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/>
    </xf>
    <xf numFmtId="0" fontId="22" fillId="3" borderId="4" xfId="5" applyFont="1" applyFill="1" applyBorder="1" applyAlignment="1">
      <alignment horizontal="center" vertical="center"/>
    </xf>
  </cellXfs>
  <cellStyles count="8">
    <cellStyle name="ハイパーリンク" xfId="1" builtinId="8"/>
    <cellStyle name="標準" xfId="0" builtinId="0"/>
    <cellStyle name="標準 2" xfId="2" xr:uid="{00000000-0005-0000-0000-000002000000}"/>
    <cellStyle name="標準 3" xfId="6" xr:uid="{00000000-0005-0000-0000-000003000000}"/>
    <cellStyle name="標準 3 2" xfId="3" xr:uid="{00000000-0005-0000-0000-000004000000}"/>
    <cellStyle name="標準 3 3" xfId="5" xr:uid="{00000000-0005-0000-0000-000005000000}"/>
    <cellStyle name="標準 4" xfId="4" xr:uid="{00000000-0005-0000-0000-000006000000}"/>
    <cellStyle name="標準 5" xfId="7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3074" name="AutoShape 2">
            <a:extLst>
              <a:ext uri="{FF2B5EF4-FFF2-40B4-BE49-F238E27FC236}">
                <a16:creationId xmlns:a16="http://schemas.microsoft.com/office/drawing/2014/main" id="{00000000-0008-0000-0000-0000020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0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3076" name="Group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3077" name="AutoShape 5">
            <a:extLst>
              <a:ext uri="{FF2B5EF4-FFF2-40B4-BE49-F238E27FC236}">
                <a16:creationId xmlns:a16="http://schemas.microsoft.com/office/drawing/2014/main" id="{00000000-0008-0000-0000-0000050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0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3079" name="Group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3080" name="AutoShape 8">
            <a:extLst>
              <a:ext uri="{FF2B5EF4-FFF2-40B4-BE49-F238E27FC236}">
                <a16:creationId xmlns:a16="http://schemas.microsoft.com/office/drawing/2014/main" id="{00000000-0008-0000-0000-0000080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1" name="Text Box 9">
            <a:extLst>
              <a:ext uri="{FF2B5EF4-FFF2-40B4-BE49-F238E27FC236}">
                <a16:creationId xmlns:a16="http://schemas.microsoft.com/office/drawing/2014/main" id="{00000000-0008-0000-0000-000009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3084" name="Group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3085" name="AutoShape 13">
            <a:extLst>
              <a:ext uri="{FF2B5EF4-FFF2-40B4-BE49-F238E27FC236}">
                <a16:creationId xmlns:a16="http://schemas.microsoft.com/office/drawing/2014/main" id="{00000000-0008-0000-0000-00000D0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3087" name="Group 1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3088" name="AutoShape 16">
            <a:extLst>
              <a:ext uri="{FF2B5EF4-FFF2-40B4-BE49-F238E27FC236}">
                <a16:creationId xmlns:a16="http://schemas.microsoft.com/office/drawing/2014/main" id="{00000000-0008-0000-0000-0000100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3090" name="Group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3091" name="AutoShape 19">
            <a:extLst>
              <a:ext uri="{FF2B5EF4-FFF2-40B4-BE49-F238E27FC236}">
                <a16:creationId xmlns:a16="http://schemas.microsoft.com/office/drawing/2014/main" id="{00000000-0008-0000-0000-0000130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</a:p>
        </xdr:txBody>
      </xdr:sp>
    </xdr:grpSp>
    <xdr:clientData/>
  </xdr:twoCellAnchor>
  <xdr:twoCellAnchor editAs="oneCell">
    <xdr:from>
      <xdr:col>4</xdr:col>
      <xdr:colOff>9525</xdr:colOff>
      <xdr:row>26</xdr:row>
      <xdr:rowOff>19050</xdr:rowOff>
    </xdr:from>
    <xdr:to>
      <xdr:col>11</xdr:col>
      <xdr:colOff>533400</xdr:colOff>
      <xdr:row>32</xdr:row>
      <xdr:rowOff>57150</xdr:rowOff>
    </xdr:to>
    <xdr:pic>
      <xdr:nvPicPr>
        <xdr:cNvPr id="3093" name="Picture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35</xdr:row>
      <xdr:rowOff>28575</xdr:rowOff>
    </xdr:from>
    <xdr:to>
      <xdr:col>13</xdr:col>
      <xdr:colOff>476250</xdr:colOff>
      <xdr:row>41</xdr:row>
      <xdr:rowOff>95250</xdr:rowOff>
    </xdr:to>
    <xdr:pic>
      <xdr:nvPicPr>
        <xdr:cNvPr id="3094" name="Picture 2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4</xdr:row>
      <xdr:rowOff>323850</xdr:rowOff>
    </xdr:from>
    <xdr:to>
      <xdr:col>20</xdr:col>
      <xdr:colOff>76200</xdr:colOff>
      <xdr:row>8</xdr:row>
      <xdr:rowOff>38100</xdr:rowOff>
    </xdr:to>
    <xdr:sp textlink="">
      <xdr:nvSpPr>
        <xdr:cNvPr id="8215" name="AutoShape 23">
          <a:extLst>
            <a:ext uri="{FF2B5EF4-FFF2-40B4-BE49-F238E27FC236}">
              <a16:creationId xmlns:a16="http://schemas.microsoft.com/office/drawing/2014/main" id="{00000000-0008-0000-0100-000017200000}"/>
            </a:ext>
          </a:extLst>
        </xdr:cNvPr>
        <xdr:cNvSpPr>
          <a:spLocks noChangeArrowheads="1"/>
        </xdr:cNvSpPr>
      </xdr:nvSpPr>
      <xdr:spPr bwMode="auto">
        <a:xfrm>
          <a:off x="1628775" y="1085850"/>
          <a:ext cx="2447925" cy="666750"/>
        </a:xfrm>
        <a:prstGeom prst="wedgeRoundRectCallout">
          <a:avLst>
            <a:gd name="adj1" fmla="val -42995"/>
            <a:gd name="adj2" fmla="val 814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みはまコンサルタント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みはまコンサルタントなら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</xdr:txBody>
    </xdr:sp>
    <xdr:clientData/>
  </xdr:twoCellAnchor>
  <xdr:twoCellAnchor>
    <xdr:from>
      <xdr:col>13</xdr:col>
      <xdr:colOff>57150</xdr:colOff>
      <xdr:row>9</xdr:row>
      <xdr:rowOff>352425</xdr:rowOff>
    </xdr:from>
    <xdr:to>
      <xdr:col>32</xdr:col>
      <xdr:colOff>114300</xdr:colOff>
      <xdr:row>12</xdr:row>
      <xdr:rowOff>19050</xdr:rowOff>
    </xdr:to>
    <xdr:sp textlink="">
      <xdr:nvSpPr>
        <xdr:cNvPr id="8216" name="AutoShape 24">
          <a:extLst>
            <a:ext uri="{FF2B5EF4-FFF2-40B4-BE49-F238E27FC236}">
              <a16:creationId xmlns:a16="http://schemas.microsoft.com/office/drawing/2014/main" id="{00000000-0008-0000-0100-000018200000}"/>
            </a:ext>
          </a:extLst>
        </xdr:cNvPr>
        <xdr:cNvSpPr>
          <a:spLocks noChangeArrowheads="1"/>
        </xdr:cNvSpPr>
      </xdr:nvSpPr>
      <xdr:spPr bwMode="auto">
        <a:xfrm>
          <a:off x="2657475" y="2257425"/>
          <a:ext cx="3857625" cy="619125"/>
        </a:xfrm>
        <a:prstGeom prst="wedgeRoundRectCallout">
          <a:avLst>
            <a:gd name="adj1" fmla="val -41356"/>
            <a:gd name="adj2" fmla="val -623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左の法人名で、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みはまコンサルタント株式会社 → みはまコンサルタント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</a:p>
      </xdr:txBody>
    </xdr:sp>
    <xdr:clientData/>
  </xdr:twoCellAnchor>
  <xdr:twoCellAnchor>
    <xdr:from>
      <xdr:col>19</xdr:col>
      <xdr:colOff>104775</xdr:colOff>
      <xdr:row>13</xdr:row>
      <xdr:rowOff>123825</xdr:rowOff>
    </xdr:from>
    <xdr:to>
      <xdr:col>32</xdr:col>
      <xdr:colOff>104775</xdr:colOff>
      <xdr:row>15</xdr:row>
      <xdr:rowOff>142875</xdr:rowOff>
    </xdr:to>
    <xdr:sp textlink="">
      <xdr:nvSpPr>
        <xdr:cNvPr id="8221" name="AutoShape 29">
          <a:extLst>
            <a:ext uri="{FF2B5EF4-FFF2-40B4-BE49-F238E27FC236}">
              <a16:creationId xmlns:a16="http://schemas.microsoft.com/office/drawing/2014/main" id="{00000000-0008-0000-0100-00001D200000}"/>
            </a:ext>
          </a:extLst>
        </xdr:cNvPr>
        <xdr:cNvSpPr>
          <a:spLocks noChangeArrowheads="1"/>
        </xdr:cNvSpPr>
      </xdr:nvSpPr>
      <xdr:spPr bwMode="auto">
        <a:xfrm>
          <a:off x="3905250" y="3171825"/>
          <a:ext cx="2600325" cy="590550"/>
        </a:xfrm>
        <a:prstGeom prst="wedgeRoundRectCallout">
          <a:avLst>
            <a:gd name="adj1" fmla="val -55861"/>
            <a:gd name="adj2" fmla="val -403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姓名の間にスペースは入れないで下さい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（フリガナも同様）</a:t>
          </a:r>
        </a:p>
      </xdr:txBody>
    </xdr:sp>
    <xdr:clientData/>
  </xdr:twoCellAnchor>
  <xdr:twoCellAnchor>
    <xdr:from>
      <xdr:col>14</xdr:col>
      <xdr:colOff>9525</xdr:colOff>
      <xdr:row>20</xdr:row>
      <xdr:rowOff>66675</xdr:rowOff>
    </xdr:from>
    <xdr:to>
      <xdr:col>32</xdr:col>
      <xdr:colOff>152400</xdr:colOff>
      <xdr:row>23</xdr:row>
      <xdr:rowOff>28575</xdr:rowOff>
    </xdr:to>
    <xdr:sp textlink="">
      <xdr:nvSpPr>
        <xdr:cNvPr id="8222" name="AutoShape 30">
          <a:extLst>
            <a:ext uri="{FF2B5EF4-FFF2-40B4-BE49-F238E27FC236}">
              <a16:creationId xmlns:a16="http://schemas.microsoft.com/office/drawing/2014/main" id="{00000000-0008-0000-0100-00001E200000}"/>
            </a:ext>
          </a:extLst>
        </xdr:cNvPr>
        <xdr:cNvSpPr>
          <a:spLocks noChangeArrowheads="1"/>
        </xdr:cNvSpPr>
      </xdr:nvSpPr>
      <xdr:spPr bwMode="auto">
        <a:xfrm>
          <a:off x="2809875" y="4638675"/>
          <a:ext cx="3743325" cy="914400"/>
        </a:xfrm>
        <a:prstGeom prst="wedgeRoundRectCallout">
          <a:avLst>
            <a:gd name="adj1" fmla="val -58398"/>
            <a:gd name="adj2" fmla="val -21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※1 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商号又は名称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＋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としてください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※2 商号＋営業所名の間に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スペースは入れないで下さい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（フリガナはスペースあり）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※3 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株式会社は（株）、有限会社は（有）としてください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55</xdr:row>
      <xdr:rowOff>0</xdr:rowOff>
    </xdr:from>
    <xdr:to>
      <xdr:col>12</xdr:col>
      <xdr:colOff>419100</xdr:colOff>
      <xdr:row>62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505950" y="894397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8</xdr:col>
      <xdr:colOff>514350</xdr:colOff>
      <xdr:row>104</xdr:row>
      <xdr:rowOff>66675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029200" y="20278725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E35"/>
  <sheetViews>
    <sheetView showGridLines="0" workbookViewId="0">
      <selection activeCell="B22" sqref="B22"/>
    </sheetView>
  </sheetViews>
  <sheetFormatPr defaultRowHeight="13.5" x14ac:dyDescent="0.15"/>
  <cols>
    <col min="2" max="10" width="2.625" customWidth="1"/>
  </cols>
  <sheetData>
    <row r="8" spans="2:5" x14ac:dyDescent="0.15">
      <c r="B8" s="40" t="s">
        <v>84</v>
      </c>
    </row>
    <row r="9" spans="2:5" ht="3.75" customHeight="1" x14ac:dyDescent="0.15">
      <c r="C9" s="32"/>
    </row>
    <row r="10" spans="2:5" ht="11.25" customHeight="1" x14ac:dyDescent="0.15">
      <c r="C10" s="32"/>
      <c r="D10" s="41"/>
      <c r="E10" s="42" t="s">
        <v>109</v>
      </c>
    </row>
    <row r="11" spans="2:5" ht="3.75" customHeight="1" x14ac:dyDescent="0.15">
      <c r="C11" s="32"/>
    </row>
    <row r="12" spans="2:5" ht="11.25" customHeight="1" x14ac:dyDescent="0.15">
      <c r="C12" s="32"/>
      <c r="D12" s="43"/>
      <c r="E12" s="42" t="s">
        <v>110</v>
      </c>
    </row>
    <row r="13" spans="2:5" x14ac:dyDescent="0.15">
      <c r="C13" s="32"/>
    </row>
    <row r="19" spans="2:4" x14ac:dyDescent="0.15">
      <c r="B19" s="40" t="s">
        <v>143</v>
      </c>
    </row>
    <row r="20" spans="2:4" x14ac:dyDescent="0.15">
      <c r="C20" s="49" t="s">
        <v>144</v>
      </c>
    </row>
    <row r="22" spans="2:4" x14ac:dyDescent="0.15">
      <c r="B22" s="40" t="s">
        <v>145</v>
      </c>
    </row>
    <row r="24" spans="2:4" x14ac:dyDescent="0.15">
      <c r="B24" s="40" t="s">
        <v>190</v>
      </c>
    </row>
    <row r="26" spans="2:4" x14ac:dyDescent="0.15">
      <c r="D26" s="42" t="s">
        <v>85</v>
      </c>
    </row>
    <row r="35" spans="4:4" x14ac:dyDescent="0.15">
      <c r="D35" s="42" t="s">
        <v>86</v>
      </c>
    </row>
  </sheetData>
  <sheetProtection password="C648" sheet="1" objects="1" scenarios="1" selectLockedCells="1"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K219"/>
  <sheetViews>
    <sheetView showGridLines="0" workbookViewId="0">
      <selection activeCell="AB1" sqref="AB1:AG1"/>
    </sheetView>
  </sheetViews>
  <sheetFormatPr defaultColWidth="9" defaultRowHeight="11.25" x14ac:dyDescent="0.15"/>
  <cols>
    <col min="1" max="31" width="2.625" style="1" customWidth="1"/>
    <col min="32" max="32" width="2.625" style="6" customWidth="1"/>
    <col min="33" max="33" width="2.625" style="1" customWidth="1"/>
    <col min="34" max="36" width="9" style="1" hidden="1" customWidth="1"/>
    <col min="37" max="37" width="9" style="33" hidden="1" customWidth="1"/>
    <col min="38" max="16384" width="9" style="1"/>
  </cols>
  <sheetData>
    <row r="1" spans="1:35" ht="15" customHeight="1" x14ac:dyDescent="0.15">
      <c r="A1" s="51" t="s">
        <v>191</v>
      </c>
      <c r="Z1" s="1" t="s">
        <v>36</v>
      </c>
      <c r="AB1" s="122" t="s">
        <v>192</v>
      </c>
      <c r="AC1" s="122"/>
      <c r="AD1" s="122"/>
      <c r="AE1" s="122"/>
      <c r="AF1" s="122"/>
      <c r="AG1" s="122"/>
    </row>
    <row r="2" spans="1:35" ht="15" customHeight="1" x14ac:dyDescent="0.15">
      <c r="A2" s="17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ht="15" customHeight="1" x14ac:dyDescent="0.15">
      <c r="AF3" s="1"/>
    </row>
    <row r="4" spans="1:35" ht="15" customHeight="1" x14ac:dyDescent="0.15">
      <c r="AF4" s="1"/>
    </row>
    <row r="5" spans="1:35" ht="30" customHeight="1" x14ac:dyDescent="0.15">
      <c r="A5" s="134" t="s">
        <v>30</v>
      </c>
      <c r="B5" s="135"/>
      <c r="C5" s="135"/>
      <c r="D5" s="135"/>
      <c r="E5" s="136"/>
      <c r="F5" s="137" t="s">
        <v>75</v>
      </c>
      <c r="G5" s="138"/>
      <c r="H5" s="138"/>
      <c r="I5" s="138"/>
      <c r="J5" s="138"/>
      <c r="K5" s="138"/>
      <c r="L5" s="138"/>
      <c r="M5" s="138"/>
      <c r="N5" s="139"/>
      <c r="O5" s="134" t="s">
        <v>628</v>
      </c>
      <c r="P5" s="135"/>
      <c r="Q5" s="135"/>
      <c r="R5" s="135"/>
      <c r="S5" s="136"/>
      <c r="T5" s="140" t="s">
        <v>176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1">
        <f>IF(F5="","",VLOOKUP(F5,G167:Q168,11,FALSE))</f>
        <v>1</v>
      </c>
      <c r="AI5" s="1">
        <f>IF(T5="","",VLOOKUP(T5,G170:Q174,11,FALSE))</f>
        <v>1</v>
      </c>
    </row>
    <row r="6" spans="1:35" ht="15" customHeight="1" x14ac:dyDescent="0.15">
      <c r="AF6" s="1"/>
    </row>
    <row r="7" spans="1:35" ht="15" customHeight="1" x14ac:dyDescent="0.15">
      <c r="AF7" s="1"/>
    </row>
    <row r="8" spans="1:35" ht="15" customHeight="1" x14ac:dyDescent="0.15">
      <c r="A8" s="1" t="s">
        <v>37</v>
      </c>
      <c r="AF8" s="1"/>
    </row>
    <row r="9" spans="1:35" ht="15" customHeight="1" x14ac:dyDescent="0.15">
      <c r="A9" s="143" t="s">
        <v>38</v>
      </c>
      <c r="B9" s="144"/>
      <c r="C9" s="144"/>
      <c r="D9" s="144"/>
      <c r="E9" s="145"/>
      <c r="F9" s="48"/>
      <c r="G9" s="21"/>
      <c r="H9" s="21"/>
      <c r="I9" s="21"/>
      <c r="J9" s="21"/>
      <c r="K9" s="21"/>
      <c r="L9" s="21"/>
      <c r="M9" s="21"/>
      <c r="N9" s="21"/>
      <c r="O9" s="149" t="s">
        <v>177</v>
      </c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50"/>
    </row>
    <row r="10" spans="1:35" ht="30" customHeight="1" x14ac:dyDescent="0.15">
      <c r="A10" s="146" t="s">
        <v>0</v>
      </c>
      <c r="B10" s="147"/>
      <c r="C10" s="147"/>
      <c r="D10" s="147"/>
      <c r="E10" s="148"/>
      <c r="F10" s="151" t="s">
        <v>134</v>
      </c>
      <c r="G10" s="152"/>
      <c r="H10" s="153"/>
      <c r="I10" s="154" t="s">
        <v>136</v>
      </c>
      <c r="J10" s="155"/>
      <c r="K10" s="155"/>
      <c r="L10" s="156"/>
      <c r="M10" s="157" t="s">
        <v>135</v>
      </c>
      <c r="N10" s="158"/>
      <c r="O10" s="128" t="s">
        <v>170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30"/>
    </row>
    <row r="11" spans="1:35" ht="15" customHeight="1" x14ac:dyDescent="0.15">
      <c r="A11" s="159" t="s">
        <v>1</v>
      </c>
      <c r="B11" s="160"/>
      <c r="C11" s="160"/>
      <c r="D11" s="160"/>
      <c r="E11" s="161"/>
      <c r="F11" s="5" t="s">
        <v>151</v>
      </c>
      <c r="G11" s="165" t="s">
        <v>152</v>
      </c>
      <c r="H11" s="165"/>
      <c r="I11" s="165"/>
      <c r="J11" s="165"/>
      <c r="K11" s="16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8"/>
    </row>
    <row r="12" spans="1:35" ht="30" customHeight="1" x14ac:dyDescent="0.15">
      <c r="A12" s="162"/>
      <c r="B12" s="163"/>
      <c r="C12" s="163"/>
      <c r="D12" s="163"/>
      <c r="E12" s="164"/>
      <c r="F12" s="166" t="s">
        <v>171</v>
      </c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8"/>
    </row>
    <row r="13" spans="1:35" ht="15" customHeight="1" x14ac:dyDescent="0.15">
      <c r="A13" s="169" t="s">
        <v>153</v>
      </c>
      <c r="B13" s="170"/>
      <c r="C13" s="170"/>
      <c r="D13" s="170"/>
      <c r="E13" s="17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72" t="s">
        <v>179</v>
      </c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</row>
    <row r="14" spans="1:35" ht="30" customHeight="1" x14ac:dyDescent="0.15">
      <c r="A14" s="146" t="s">
        <v>31</v>
      </c>
      <c r="B14" s="147"/>
      <c r="C14" s="147"/>
      <c r="D14" s="147"/>
      <c r="E14" s="147"/>
      <c r="F14" s="126" t="s">
        <v>32</v>
      </c>
      <c r="G14" s="127"/>
      <c r="H14" s="123" t="s">
        <v>142</v>
      </c>
      <c r="I14" s="124"/>
      <c r="J14" s="124"/>
      <c r="K14" s="124"/>
      <c r="L14" s="124"/>
      <c r="M14" s="124"/>
      <c r="N14" s="125"/>
      <c r="O14" s="126" t="s">
        <v>33</v>
      </c>
      <c r="P14" s="127"/>
      <c r="Q14" s="123" t="s">
        <v>178</v>
      </c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5"/>
    </row>
    <row r="15" spans="1:35" ht="15" customHeight="1" x14ac:dyDescent="0.15">
      <c r="A15" s="134" t="s">
        <v>2</v>
      </c>
      <c r="B15" s="135"/>
      <c r="C15" s="135"/>
      <c r="D15" s="135"/>
      <c r="E15" s="136"/>
      <c r="F15" s="174" t="s">
        <v>150</v>
      </c>
      <c r="G15" s="175"/>
      <c r="H15" s="175"/>
      <c r="I15" s="175"/>
      <c r="J15" s="175"/>
      <c r="K15" s="175"/>
      <c r="L15" s="175"/>
      <c r="M15" s="175"/>
      <c r="N15" s="176"/>
      <c r="O15" s="134" t="s">
        <v>3</v>
      </c>
      <c r="P15" s="135"/>
      <c r="Q15" s="135"/>
      <c r="R15" s="135"/>
      <c r="S15" s="136"/>
      <c r="T15" s="174" t="s">
        <v>149</v>
      </c>
      <c r="U15" s="175"/>
      <c r="V15" s="175"/>
      <c r="W15" s="175"/>
      <c r="X15" s="175"/>
      <c r="Y15" s="175"/>
      <c r="Z15" s="175"/>
      <c r="AA15" s="175"/>
      <c r="AB15" s="175"/>
      <c r="AC15" s="16"/>
      <c r="AD15" s="16"/>
      <c r="AE15" s="16"/>
      <c r="AF15" s="16"/>
      <c r="AG15" s="20"/>
    </row>
    <row r="16" spans="1:35" ht="15" customHeight="1" x14ac:dyDescent="0.15">
      <c r="A16" s="134" t="s">
        <v>41</v>
      </c>
      <c r="B16" s="135"/>
      <c r="C16" s="135"/>
      <c r="D16" s="135"/>
      <c r="E16" s="136"/>
      <c r="F16" s="174" t="s">
        <v>154</v>
      </c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6"/>
    </row>
    <row r="17" spans="1:33" ht="15" customHeight="1" x14ac:dyDescent="0.15">
      <c r="AF17" s="1"/>
    </row>
    <row r="18" spans="1:33" ht="15" customHeight="1" x14ac:dyDescent="0.15">
      <c r="AF18" s="1"/>
    </row>
    <row r="19" spans="1:33" ht="15" customHeight="1" x14ac:dyDescent="0.15">
      <c r="A19" s="1" t="s">
        <v>40</v>
      </c>
      <c r="AF19" s="1"/>
    </row>
    <row r="20" spans="1:33" ht="15" customHeight="1" x14ac:dyDescent="0.15">
      <c r="A20" s="143" t="s">
        <v>81</v>
      </c>
      <c r="B20" s="144"/>
      <c r="C20" s="144"/>
      <c r="D20" s="144"/>
      <c r="E20" s="145"/>
      <c r="F20" s="177" t="s">
        <v>180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3"/>
    </row>
    <row r="21" spans="1:33" ht="30" customHeight="1" x14ac:dyDescent="0.15">
      <c r="A21" s="146" t="s">
        <v>34</v>
      </c>
      <c r="B21" s="147"/>
      <c r="C21" s="147"/>
      <c r="D21" s="147"/>
      <c r="E21" s="148"/>
      <c r="F21" s="123" t="s">
        <v>181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</row>
    <row r="22" spans="1:33" ht="15" customHeight="1" x14ac:dyDescent="0.15">
      <c r="A22" s="159" t="s">
        <v>1</v>
      </c>
      <c r="B22" s="160"/>
      <c r="C22" s="160"/>
      <c r="D22" s="160"/>
      <c r="E22" s="161"/>
      <c r="F22" s="4" t="s">
        <v>155</v>
      </c>
      <c r="G22" s="165" t="s">
        <v>156</v>
      </c>
      <c r="H22" s="165"/>
      <c r="I22" s="165"/>
      <c r="J22" s="165"/>
      <c r="K22" s="16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8"/>
    </row>
    <row r="23" spans="1:33" ht="30" customHeight="1" x14ac:dyDescent="0.15">
      <c r="A23" s="162"/>
      <c r="B23" s="163"/>
      <c r="C23" s="163"/>
      <c r="D23" s="163"/>
      <c r="E23" s="164"/>
      <c r="F23" s="166" t="s">
        <v>171</v>
      </c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8"/>
    </row>
    <row r="24" spans="1:33" ht="15" customHeight="1" x14ac:dyDescent="0.15">
      <c r="A24" s="169" t="s">
        <v>157</v>
      </c>
      <c r="B24" s="170"/>
      <c r="C24" s="170"/>
      <c r="D24" s="170"/>
      <c r="E24" s="17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72" t="s">
        <v>182</v>
      </c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3"/>
    </row>
    <row r="25" spans="1:33" ht="30" customHeight="1" x14ac:dyDescent="0.15">
      <c r="A25" s="146" t="s">
        <v>31</v>
      </c>
      <c r="B25" s="147"/>
      <c r="C25" s="147"/>
      <c r="D25" s="147"/>
      <c r="E25" s="147"/>
      <c r="F25" s="118" t="s">
        <v>32</v>
      </c>
      <c r="G25" s="102"/>
      <c r="H25" s="123" t="s">
        <v>141</v>
      </c>
      <c r="I25" s="124"/>
      <c r="J25" s="124"/>
      <c r="K25" s="124"/>
      <c r="L25" s="124"/>
      <c r="M25" s="124"/>
      <c r="N25" s="125"/>
      <c r="O25" s="118" t="s">
        <v>33</v>
      </c>
      <c r="P25" s="102"/>
      <c r="Q25" s="123" t="s">
        <v>183</v>
      </c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1:33" ht="15" customHeight="1" x14ac:dyDescent="0.15">
      <c r="A26" s="134" t="s">
        <v>2</v>
      </c>
      <c r="B26" s="135"/>
      <c r="C26" s="135"/>
      <c r="D26" s="135"/>
      <c r="E26" s="136"/>
      <c r="F26" s="174" t="s">
        <v>147</v>
      </c>
      <c r="G26" s="175"/>
      <c r="H26" s="175"/>
      <c r="I26" s="175"/>
      <c r="J26" s="175"/>
      <c r="K26" s="175"/>
      <c r="L26" s="175"/>
      <c r="M26" s="175"/>
      <c r="N26" s="176"/>
      <c r="O26" s="134" t="s">
        <v>3</v>
      </c>
      <c r="P26" s="135"/>
      <c r="Q26" s="135"/>
      <c r="R26" s="135"/>
      <c r="S26" s="136"/>
      <c r="T26" s="174" t="s">
        <v>148</v>
      </c>
      <c r="U26" s="175"/>
      <c r="V26" s="175"/>
      <c r="W26" s="175"/>
      <c r="X26" s="175"/>
      <c r="Y26" s="175"/>
      <c r="Z26" s="175"/>
      <c r="AA26" s="175"/>
      <c r="AB26" s="175"/>
      <c r="AC26" s="16"/>
      <c r="AD26" s="16"/>
      <c r="AE26" s="16"/>
      <c r="AF26" s="16"/>
      <c r="AG26" s="20"/>
    </row>
    <row r="27" spans="1:33" ht="15" customHeight="1" x14ac:dyDescent="0.15">
      <c r="A27" s="134" t="s">
        <v>41</v>
      </c>
      <c r="B27" s="135"/>
      <c r="C27" s="135"/>
      <c r="D27" s="135"/>
      <c r="E27" s="136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6"/>
    </row>
    <row r="28" spans="1:33" ht="15" customHeight="1" x14ac:dyDescent="0.15">
      <c r="AF28" s="1"/>
    </row>
    <row r="29" spans="1:33" ht="15" customHeight="1" x14ac:dyDescent="0.15">
      <c r="AF29" s="1"/>
    </row>
    <row r="30" spans="1:33" ht="30" customHeight="1" x14ac:dyDescent="0.15">
      <c r="A30" s="184" t="s">
        <v>42</v>
      </c>
      <c r="B30" s="185"/>
      <c r="C30" s="185"/>
      <c r="D30" s="185"/>
      <c r="E30" s="186"/>
      <c r="F30" s="187">
        <v>15000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84" t="s">
        <v>43</v>
      </c>
      <c r="S30" s="185"/>
      <c r="T30" s="185"/>
      <c r="U30" s="185"/>
      <c r="V30" s="186"/>
      <c r="W30" s="190">
        <v>15000</v>
      </c>
      <c r="X30" s="191"/>
      <c r="Y30" s="191"/>
      <c r="Z30" s="191"/>
      <c r="AA30" s="191"/>
      <c r="AB30" s="191"/>
      <c r="AC30" s="191"/>
      <c r="AD30" s="191"/>
      <c r="AE30" s="191"/>
      <c r="AF30" s="191"/>
      <c r="AG30" s="192"/>
    </row>
    <row r="31" spans="1:33" ht="30" customHeight="1" x14ac:dyDescent="0.15">
      <c r="A31" s="134" t="s">
        <v>5</v>
      </c>
      <c r="B31" s="135"/>
      <c r="C31" s="135"/>
      <c r="D31" s="135"/>
      <c r="E31" s="135"/>
      <c r="F31" s="104">
        <v>34820</v>
      </c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78" t="s">
        <v>6</v>
      </c>
      <c r="S31" s="179"/>
      <c r="T31" s="180"/>
      <c r="U31" s="181">
        <v>11</v>
      </c>
      <c r="V31" s="182"/>
      <c r="W31" s="182"/>
      <c r="X31" s="182"/>
      <c r="Y31" s="183"/>
      <c r="Z31" s="178" t="s">
        <v>4</v>
      </c>
      <c r="AA31" s="179"/>
      <c r="AB31" s="180"/>
      <c r="AC31" s="93">
        <v>6</v>
      </c>
      <c r="AD31" s="94"/>
      <c r="AE31" s="94"/>
      <c r="AF31" s="94"/>
      <c r="AG31" s="95"/>
    </row>
    <row r="32" spans="1:33" ht="15" customHeight="1" x14ac:dyDescent="0.15">
      <c r="AF32" s="1"/>
    </row>
    <row r="33" spans="1:36" ht="15" customHeight="1" x14ac:dyDescent="0.15">
      <c r="AF33" s="1"/>
    </row>
    <row r="34" spans="1:36" ht="15" customHeight="1" x14ac:dyDescent="0.15">
      <c r="A34" s="1" t="s">
        <v>44</v>
      </c>
      <c r="AF34" s="1"/>
    </row>
    <row r="35" spans="1:36" ht="15" customHeight="1" x14ac:dyDescent="0.15">
      <c r="A35" s="143" t="s">
        <v>45</v>
      </c>
      <c r="B35" s="144"/>
      <c r="C35" s="144"/>
      <c r="D35" s="144"/>
      <c r="E35" s="145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172" t="s">
        <v>184</v>
      </c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3"/>
    </row>
    <row r="36" spans="1:36" ht="30" customHeight="1" x14ac:dyDescent="0.15">
      <c r="A36" s="146" t="s">
        <v>33</v>
      </c>
      <c r="B36" s="147"/>
      <c r="C36" s="147"/>
      <c r="D36" s="147"/>
      <c r="E36" s="148"/>
      <c r="F36" s="126" t="s">
        <v>46</v>
      </c>
      <c r="G36" s="127"/>
      <c r="H36" s="123" t="s">
        <v>186</v>
      </c>
      <c r="I36" s="124"/>
      <c r="J36" s="124"/>
      <c r="K36" s="124"/>
      <c r="L36" s="124"/>
      <c r="M36" s="124"/>
      <c r="N36" s="125"/>
      <c r="O36" s="126" t="s">
        <v>33</v>
      </c>
      <c r="P36" s="127"/>
      <c r="Q36" s="123" t="s">
        <v>185</v>
      </c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5"/>
    </row>
    <row r="37" spans="1:36" ht="15" customHeight="1" x14ac:dyDescent="0.15">
      <c r="A37" s="134" t="s">
        <v>2</v>
      </c>
      <c r="B37" s="135"/>
      <c r="C37" s="135"/>
      <c r="D37" s="135"/>
      <c r="E37" s="136"/>
      <c r="F37" s="174" t="s">
        <v>150</v>
      </c>
      <c r="G37" s="175"/>
      <c r="H37" s="175"/>
      <c r="I37" s="175"/>
      <c r="J37" s="175"/>
      <c r="K37" s="175"/>
      <c r="L37" s="175"/>
      <c r="M37" s="175"/>
      <c r="N37" s="176"/>
      <c r="O37" s="134" t="s">
        <v>3</v>
      </c>
      <c r="P37" s="135"/>
      <c r="Q37" s="135"/>
      <c r="R37" s="135"/>
      <c r="S37" s="136"/>
      <c r="T37" s="174" t="s">
        <v>149</v>
      </c>
      <c r="U37" s="175"/>
      <c r="V37" s="175"/>
      <c r="W37" s="175"/>
      <c r="X37" s="175"/>
      <c r="Y37" s="175"/>
      <c r="Z37" s="175"/>
      <c r="AA37" s="175"/>
      <c r="AB37" s="175"/>
      <c r="AC37" s="16"/>
      <c r="AD37" s="16"/>
      <c r="AE37" s="16"/>
      <c r="AF37" s="16"/>
      <c r="AG37" s="20"/>
    </row>
    <row r="38" spans="1:36" ht="15" customHeight="1" x14ac:dyDescent="0.15">
      <c r="A38" s="134" t="s">
        <v>41</v>
      </c>
      <c r="B38" s="135"/>
      <c r="C38" s="135"/>
      <c r="D38" s="135"/>
      <c r="E38" s="136"/>
      <c r="F38" s="174" t="s">
        <v>158</v>
      </c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6"/>
    </row>
    <row r="39" spans="1:36" ht="15" customHeight="1" x14ac:dyDescent="0.15">
      <c r="A39" s="23"/>
      <c r="B39" s="3"/>
      <c r="C39" s="3"/>
      <c r="D39" s="3"/>
      <c r="E39" s="3"/>
      <c r="F39" s="3"/>
      <c r="AF39" s="1"/>
    </row>
    <row r="40" spans="1:36" ht="15" customHeight="1" x14ac:dyDescent="0.15">
      <c r="A40" s="23"/>
      <c r="B40" s="3"/>
      <c r="C40" s="3"/>
      <c r="D40" s="3"/>
      <c r="E40" s="3"/>
      <c r="F40" s="3"/>
      <c r="AF40" s="1"/>
    </row>
    <row r="41" spans="1:36" ht="15" customHeight="1" x14ac:dyDescent="0.15">
      <c r="A41" s="23"/>
      <c r="B41" s="3"/>
      <c r="C41" s="3"/>
      <c r="D41" s="3"/>
      <c r="E41" s="3"/>
      <c r="F41" s="3"/>
      <c r="AF41" s="1"/>
    </row>
    <row r="42" spans="1:36" ht="15" customHeight="1" x14ac:dyDescent="0.15">
      <c r="A42" s="23"/>
      <c r="B42" s="3"/>
      <c r="C42" s="3"/>
      <c r="D42" s="3"/>
      <c r="E42" s="3"/>
      <c r="F42" s="3"/>
      <c r="AF42" s="1"/>
    </row>
    <row r="43" spans="1:36" ht="15" customHeight="1" x14ac:dyDescent="0.15">
      <c r="A43" s="23"/>
      <c r="B43" s="3"/>
      <c r="C43" s="3"/>
      <c r="D43" s="3"/>
      <c r="E43" s="3"/>
      <c r="F43" s="3"/>
      <c r="AF43" s="1"/>
    </row>
    <row r="44" spans="1:36" ht="15" customHeight="1" x14ac:dyDescent="0.15">
      <c r="A44" s="23"/>
      <c r="B44" s="3"/>
      <c r="C44" s="3"/>
      <c r="D44" s="3"/>
      <c r="E44" s="3"/>
      <c r="F44" s="3"/>
      <c r="AF44" s="1"/>
    </row>
    <row r="45" spans="1:36" ht="15" customHeight="1" x14ac:dyDescent="0.15">
      <c r="A45" s="23"/>
      <c r="B45" s="3"/>
      <c r="C45" s="3"/>
      <c r="D45" s="3"/>
      <c r="E45" s="3"/>
      <c r="F45" s="3"/>
      <c r="AF45" s="1"/>
    </row>
    <row r="46" spans="1:36" ht="15" customHeight="1" x14ac:dyDescent="0.15">
      <c r="A46" s="23"/>
      <c r="B46" s="3"/>
      <c r="C46" s="3"/>
      <c r="D46" s="3"/>
      <c r="E46" s="3"/>
      <c r="F46" s="3"/>
      <c r="AF46" s="1"/>
    </row>
    <row r="47" spans="1:36" ht="15" customHeight="1" x14ac:dyDescent="0.15">
      <c r="A47" s="7" t="s">
        <v>47</v>
      </c>
      <c r="B47" s="8"/>
      <c r="C47" s="8"/>
      <c r="D47" s="8"/>
      <c r="E47" s="8"/>
      <c r="F47" s="8"/>
      <c r="G47" s="8"/>
      <c r="H47" s="8"/>
      <c r="I47" s="8"/>
      <c r="J47" s="8"/>
      <c r="K47" s="7" t="s">
        <v>137</v>
      </c>
      <c r="L47" s="8"/>
      <c r="M47" s="8"/>
      <c r="N47" s="8"/>
      <c r="O47" s="8"/>
      <c r="P47" s="8"/>
      <c r="Q47" s="8"/>
      <c r="R47" s="9"/>
      <c r="S47" s="8" t="s">
        <v>138</v>
      </c>
      <c r="T47" s="8"/>
      <c r="U47" s="8"/>
      <c r="V47" s="8"/>
      <c r="W47" s="8"/>
      <c r="X47" s="8"/>
      <c r="Y47" s="8"/>
      <c r="Z47" s="7" t="s">
        <v>139</v>
      </c>
      <c r="AA47" s="10"/>
      <c r="AB47" s="10"/>
      <c r="AC47" s="10"/>
      <c r="AD47" s="10"/>
      <c r="AE47" s="10"/>
      <c r="AF47" s="10"/>
      <c r="AG47" s="11"/>
    </row>
    <row r="48" spans="1:36" ht="30" customHeight="1" x14ac:dyDescent="0.15">
      <c r="A48" s="28" t="s">
        <v>48</v>
      </c>
      <c r="B48" s="29"/>
      <c r="C48" s="30"/>
      <c r="D48" s="31"/>
      <c r="E48" s="31"/>
      <c r="F48" s="31"/>
      <c r="G48" s="31"/>
      <c r="H48" s="31"/>
      <c r="I48" s="31"/>
      <c r="J48" s="31"/>
      <c r="K48" s="46" t="s">
        <v>122</v>
      </c>
      <c r="L48" s="103"/>
      <c r="M48" s="103"/>
      <c r="N48" s="103"/>
      <c r="O48" s="103"/>
      <c r="P48" s="103"/>
      <c r="Q48" s="103"/>
      <c r="R48" s="47" t="s">
        <v>123</v>
      </c>
      <c r="S48" s="104"/>
      <c r="T48" s="105"/>
      <c r="U48" s="105"/>
      <c r="V48" s="105"/>
      <c r="W48" s="105"/>
      <c r="X48" s="105"/>
      <c r="Y48" s="106"/>
      <c r="Z48" s="119"/>
      <c r="AA48" s="120"/>
      <c r="AB48" s="120"/>
      <c r="AC48" s="120"/>
      <c r="AD48" s="120"/>
      <c r="AE48" s="120"/>
      <c r="AF48" s="120"/>
      <c r="AG48" s="121"/>
      <c r="AJ48" s="33" t="s">
        <v>159</v>
      </c>
    </row>
    <row r="49" spans="1:37" ht="15" customHeight="1" x14ac:dyDescent="0.15">
      <c r="A49" s="107" t="s">
        <v>53</v>
      </c>
      <c r="B49" s="110" t="s">
        <v>111</v>
      </c>
      <c r="C49" s="99" t="s">
        <v>49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0"/>
      <c r="S49" s="115" t="s">
        <v>112</v>
      </c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7"/>
    </row>
    <row r="50" spans="1:37" ht="15" customHeight="1" x14ac:dyDescent="0.15">
      <c r="A50" s="108"/>
      <c r="B50" s="11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2"/>
      <c r="S50" s="131" t="s">
        <v>64</v>
      </c>
      <c r="T50" s="132"/>
      <c r="U50" s="132"/>
      <c r="V50" s="132"/>
      <c r="W50" s="133"/>
      <c r="X50" s="131" t="s">
        <v>65</v>
      </c>
      <c r="Y50" s="132"/>
      <c r="Z50" s="132"/>
      <c r="AA50" s="132"/>
      <c r="AB50" s="133"/>
      <c r="AC50" s="131" t="s">
        <v>7</v>
      </c>
      <c r="AD50" s="132"/>
      <c r="AE50" s="132"/>
      <c r="AF50" s="132"/>
      <c r="AG50" s="133"/>
    </row>
    <row r="51" spans="1:37" ht="15" customHeight="1" x14ac:dyDescent="0.15">
      <c r="A51" s="39"/>
      <c r="B51" s="25"/>
      <c r="C51" s="15" t="s">
        <v>50</v>
      </c>
      <c r="D51" s="24"/>
      <c r="E51" s="24"/>
      <c r="F51" s="24"/>
      <c r="G51" s="24"/>
      <c r="H51" s="24"/>
      <c r="I51" s="24"/>
      <c r="J51" s="16"/>
      <c r="K51" s="24"/>
      <c r="L51" s="16"/>
      <c r="M51" s="16"/>
      <c r="N51" s="16"/>
      <c r="O51" s="16"/>
      <c r="P51" s="16"/>
      <c r="Q51" s="16"/>
      <c r="R51" s="16"/>
      <c r="S51" s="93"/>
      <c r="T51" s="94"/>
      <c r="U51" s="94"/>
      <c r="V51" s="94"/>
      <c r="W51" s="95"/>
      <c r="X51" s="93"/>
      <c r="Y51" s="94"/>
      <c r="Z51" s="94"/>
      <c r="AA51" s="94"/>
      <c r="AB51" s="95"/>
      <c r="AC51" s="93"/>
      <c r="AD51" s="94"/>
      <c r="AE51" s="94"/>
      <c r="AF51" s="94"/>
      <c r="AG51" s="95"/>
      <c r="AH51" s="1" t="str">
        <f t="shared" ref="AH51:AI53" si="0">IF(A51="","",VLOOKUP(A51,$G$176:$Q$176,11,FALSE))</f>
        <v/>
      </c>
      <c r="AI51" s="1" t="str">
        <f t="shared" si="0"/>
        <v/>
      </c>
      <c r="AJ51" s="33" t="str">
        <f>$AJ$48</f>
        <v>100</v>
      </c>
      <c r="AK51" s="33" t="s">
        <v>113</v>
      </c>
    </row>
    <row r="52" spans="1:37" ht="15" customHeight="1" x14ac:dyDescent="0.15">
      <c r="A52" s="39"/>
      <c r="B52" s="25"/>
      <c r="C52" s="15" t="s">
        <v>51</v>
      </c>
      <c r="D52" s="24"/>
      <c r="E52" s="24"/>
      <c r="F52" s="24"/>
      <c r="G52" s="24"/>
      <c r="H52" s="24"/>
      <c r="I52" s="24"/>
      <c r="J52" s="16"/>
      <c r="K52" s="24"/>
      <c r="L52" s="16"/>
      <c r="M52" s="16"/>
      <c r="N52" s="16"/>
      <c r="O52" s="16"/>
      <c r="P52" s="16"/>
      <c r="Q52" s="16"/>
      <c r="R52" s="16"/>
      <c r="S52" s="93"/>
      <c r="T52" s="94"/>
      <c r="U52" s="94"/>
      <c r="V52" s="94"/>
      <c r="W52" s="95"/>
      <c r="X52" s="93"/>
      <c r="Y52" s="94"/>
      <c r="Z52" s="94"/>
      <c r="AA52" s="94"/>
      <c r="AB52" s="95"/>
      <c r="AC52" s="93"/>
      <c r="AD52" s="94"/>
      <c r="AE52" s="94"/>
      <c r="AF52" s="94"/>
      <c r="AG52" s="95"/>
      <c r="AH52" s="1" t="str">
        <f t="shared" si="0"/>
        <v/>
      </c>
      <c r="AI52" s="1" t="str">
        <f t="shared" si="0"/>
        <v/>
      </c>
      <c r="AJ52" s="33" t="str">
        <f>$AJ$48</f>
        <v>100</v>
      </c>
      <c r="AK52" s="33" t="s">
        <v>114</v>
      </c>
    </row>
    <row r="53" spans="1:37" ht="15" customHeight="1" x14ac:dyDescent="0.15">
      <c r="A53" s="39"/>
      <c r="B53" s="25"/>
      <c r="C53" s="15" t="s">
        <v>52</v>
      </c>
      <c r="D53" s="24"/>
      <c r="E53" s="24"/>
      <c r="F53" s="24"/>
      <c r="G53" s="24"/>
      <c r="H53" s="24"/>
      <c r="I53" s="24"/>
      <c r="J53" s="16"/>
      <c r="K53" s="24"/>
      <c r="L53" s="16"/>
      <c r="M53" s="16"/>
      <c r="N53" s="16"/>
      <c r="O53" s="16"/>
      <c r="P53" s="16"/>
      <c r="Q53" s="16"/>
      <c r="R53" s="16"/>
      <c r="S53" s="93"/>
      <c r="T53" s="94"/>
      <c r="U53" s="94"/>
      <c r="V53" s="94"/>
      <c r="W53" s="95"/>
      <c r="X53" s="93"/>
      <c r="Y53" s="94"/>
      <c r="Z53" s="94"/>
      <c r="AA53" s="94"/>
      <c r="AB53" s="95"/>
      <c r="AC53" s="93"/>
      <c r="AD53" s="94"/>
      <c r="AE53" s="94"/>
      <c r="AF53" s="94"/>
      <c r="AG53" s="95"/>
      <c r="AH53" s="1" t="str">
        <f t="shared" si="0"/>
        <v/>
      </c>
      <c r="AI53" s="1" t="str">
        <f t="shared" si="0"/>
        <v/>
      </c>
      <c r="AJ53" s="33" t="str">
        <f>$AJ$48</f>
        <v>100</v>
      </c>
      <c r="AK53" s="33" t="s">
        <v>115</v>
      </c>
    </row>
    <row r="54" spans="1:37" ht="15" customHeight="1" x14ac:dyDescent="0.15"/>
    <row r="55" spans="1:37" ht="15" customHeight="1" x14ac:dyDescent="0.15"/>
    <row r="56" spans="1:37" ht="15" customHeight="1" x14ac:dyDescent="0.15">
      <c r="A56" s="7" t="s">
        <v>47</v>
      </c>
      <c r="B56" s="8"/>
      <c r="C56" s="8"/>
      <c r="D56" s="8"/>
      <c r="E56" s="8"/>
      <c r="F56" s="8"/>
      <c r="G56" s="8"/>
      <c r="H56" s="8"/>
      <c r="I56" s="8"/>
      <c r="J56" s="8"/>
      <c r="K56" s="7" t="s">
        <v>137</v>
      </c>
      <c r="L56" s="8"/>
      <c r="M56" s="8"/>
      <c r="N56" s="8"/>
      <c r="O56" s="8"/>
      <c r="P56" s="8"/>
      <c r="Q56" s="8"/>
      <c r="R56" s="9"/>
      <c r="S56" s="8" t="s">
        <v>138</v>
      </c>
      <c r="T56" s="8"/>
      <c r="U56" s="8"/>
      <c r="V56" s="8"/>
      <c r="W56" s="8"/>
      <c r="X56" s="8"/>
      <c r="Y56" s="8"/>
      <c r="Z56" s="7" t="s">
        <v>140</v>
      </c>
      <c r="AA56" s="10"/>
      <c r="AB56" s="10"/>
      <c r="AC56" s="10"/>
      <c r="AD56" s="10"/>
      <c r="AE56" s="10"/>
      <c r="AF56" s="10"/>
      <c r="AG56" s="11"/>
    </row>
    <row r="57" spans="1:37" ht="30" customHeight="1" x14ac:dyDescent="0.15">
      <c r="A57" s="28" t="s">
        <v>70</v>
      </c>
      <c r="B57" s="29"/>
      <c r="C57" s="30"/>
      <c r="D57" s="31"/>
      <c r="E57" s="31"/>
      <c r="F57" s="31"/>
      <c r="G57" s="31"/>
      <c r="H57" s="31"/>
      <c r="I57" s="31"/>
      <c r="J57" s="31"/>
      <c r="K57" s="46" t="s">
        <v>122</v>
      </c>
      <c r="L57" s="103" t="s">
        <v>160</v>
      </c>
      <c r="M57" s="103"/>
      <c r="N57" s="103"/>
      <c r="O57" s="103"/>
      <c r="P57" s="103"/>
      <c r="Q57" s="103"/>
      <c r="R57" s="47" t="s">
        <v>123</v>
      </c>
      <c r="S57" s="104">
        <v>34881</v>
      </c>
      <c r="T57" s="105"/>
      <c r="U57" s="105"/>
      <c r="V57" s="105"/>
      <c r="W57" s="105"/>
      <c r="X57" s="105"/>
      <c r="Y57" s="106"/>
      <c r="Z57" s="119">
        <v>123450</v>
      </c>
      <c r="AA57" s="120"/>
      <c r="AB57" s="120"/>
      <c r="AC57" s="120"/>
      <c r="AD57" s="120"/>
      <c r="AE57" s="120"/>
      <c r="AF57" s="120"/>
      <c r="AG57" s="121"/>
      <c r="AJ57" s="33" t="s">
        <v>161</v>
      </c>
    </row>
    <row r="58" spans="1:37" ht="15" customHeight="1" x14ac:dyDescent="0.15">
      <c r="A58" s="107" t="s">
        <v>53</v>
      </c>
      <c r="B58" s="110" t="s">
        <v>111</v>
      </c>
      <c r="C58" s="99" t="s">
        <v>49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100"/>
      <c r="S58" s="115" t="s">
        <v>112</v>
      </c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7"/>
    </row>
    <row r="59" spans="1:37" ht="15" customHeight="1" x14ac:dyDescent="0.15">
      <c r="A59" s="108"/>
      <c r="B59" s="11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  <c r="S59" s="118" t="s">
        <v>26</v>
      </c>
      <c r="T59" s="101"/>
      <c r="U59" s="101"/>
      <c r="V59" s="101"/>
      <c r="W59" s="102"/>
      <c r="X59" s="118" t="s">
        <v>162</v>
      </c>
      <c r="Y59" s="101"/>
      <c r="Z59" s="101"/>
      <c r="AA59" s="101"/>
      <c r="AB59" s="102"/>
      <c r="AC59" s="118" t="s">
        <v>7</v>
      </c>
      <c r="AD59" s="101"/>
      <c r="AE59" s="101"/>
      <c r="AF59" s="101"/>
      <c r="AG59" s="102"/>
    </row>
    <row r="60" spans="1:37" ht="15" customHeight="1" x14ac:dyDescent="0.15">
      <c r="A60" s="39"/>
      <c r="B60" s="25"/>
      <c r="C60" s="15" t="s">
        <v>56</v>
      </c>
      <c r="D60" s="24"/>
      <c r="E60" s="24"/>
      <c r="F60" s="24"/>
      <c r="G60" s="24"/>
      <c r="H60" s="24"/>
      <c r="I60" s="24"/>
      <c r="J60" s="16"/>
      <c r="K60" s="24"/>
      <c r="L60" s="16"/>
      <c r="M60" s="16"/>
      <c r="N60" s="16"/>
      <c r="O60" s="16"/>
      <c r="P60" s="16"/>
      <c r="Q60" s="16"/>
      <c r="R60" s="16"/>
      <c r="S60" s="93"/>
      <c r="T60" s="94"/>
      <c r="U60" s="94"/>
      <c r="V60" s="94"/>
      <c r="W60" s="95"/>
      <c r="X60" s="93"/>
      <c r="Y60" s="94"/>
      <c r="Z60" s="94"/>
      <c r="AA60" s="94"/>
      <c r="AB60" s="95"/>
      <c r="AC60" s="93"/>
      <c r="AD60" s="94"/>
      <c r="AE60" s="94"/>
      <c r="AF60" s="94"/>
      <c r="AG60" s="95"/>
      <c r="AH60" s="1" t="str">
        <f t="shared" ref="AH60:AH80" si="1">IF(A60="","",VLOOKUP(A60,$G$176:$Q$176,11,FALSE))</f>
        <v/>
      </c>
      <c r="AI60" s="1" t="str">
        <f t="shared" ref="AI60:AI80" si="2">IF(B60="","",VLOOKUP(B60,$G$176:$Q$176,11,FALSE))</f>
        <v/>
      </c>
      <c r="AJ60" s="33" t="str">
        <f t="shared" ref="AJ60:AJ80" si="3">$AJ$57</f>
        <v>200</v>
      </c>
      <c r="AK60" s="33" t="s">
        <v>116</v>
      </c>
    </row>
    <row r="61" spans="1:37" ht="15" customHeight="1" x14ac:dyDescent="0.15">
      <c r="A61" s="39"/>
      <c r="B61" s="25"/>
      <c r="C61" s="15" t="s">
        <v>14</v>
      </c>
      <c r="D61" s="24"/>
      <c r="E61" s="24"/>
      <c r="F61" s="24"/>
      <c r="G61" s="24"/>
      <c r="H61" s="24"/>
      <c r="I61" s="24"/>
      <c r="J61" s="16"/>
      <c r="K61" s="24"/>
      <c r="L61" s="16"/>
      <c r="M61" s="16"/>
      <c r="N61" s="16"/>
      <c r="O61" s="16"/>
      <c r="P61" s="16"/>
      <c r="Q61" s="16"/>
      <c r="R61" s="16"/>
      <c r="S61" s="93"/>
      <c r="T61" s="94"/>
      <c r="U61" s="94"/>
      <c r="V61" s="94"/>
      <c r="W61" s="95"/>
      <c r="X61" s="93"/>
      <c r="Y61" s="94"/>
      <c r="Z61" s="94"/>
      <c r="AA61" s="94"/>
      <c r="AB61" s="95"/>
      <c r="AC61" s="93"/>
      <c r="AD61" s="94"/>
      <c r="AE61" s="94"/>
      <c r="AF61" s="94"/>
      <c r="AG61" s="95"/>
      <c r="AH61" s="1" t="str">
        <f t="shared" si="1"/>
        <v/>
      </c>
      <c r="AI61" s="1" t="str">
        <f t="shared" si="2"/>
        <v/>
      </c>
      <c r="AJ61" s="33" t="str">
        <f t="shared" si="3"/>
        <v>200</v>
      </c>
      <c r="AK61" s="33" t="s">
        <v>117</v>
      </c>
    </row>
    <row r="62" spans="1:37" ht="15" customHeight="1" x14ac:dyDescent="0.15">
      <c r="A62" s="39"/>
      <c r="B62" s="25"/>
      <c r="C62" s="15" t="s">
        <v>15</v>
      </c>
      <c r="D62" s="24"/>
      <c r="E62" s="24"/>
      <c r="F62" s="24"/>
      <c r="G62" s="24"/>
      <c r="H62" s="24"/>
      <c r="I62" s="24"/>
      <c r="J62" s="16"/>
      <c r="K62" s="24"/>
      <c r="L62" s="16"/>
      <c r="M62" s="16"/>
      <c r="N62" s="16"/>
      <c r="O62" s="16"/>
      <c r="P62" s="16"/>
      <c r="Q62" s="16"/>
      <c r="R62" s="16"/>
      <c r="S62" s="93"/>
      <c r="T62" s="94"/>
      <c r="U62" s="94"/>
      <c r="V62" s="94"/>
      <c r="W62" s="95"/>
      <c r="X62" s="93"/>
      <c r="Y62" s="94"/>
      <c r="Z62" s="94"/>
      <c r="AA62" s="94"/>
      <c r="AB62" s="95"/>
      <c r="AC62" s="93"/>
      <c r="AD62" s="94"/>
      <c r="AE62" s="94"/>
      <c r="AF62" s="94"/>
      <c r="AG62" s="95"/>
      <c r="AH62" s="1" t="str">
        <f t="shared" si="1"/>
        <v/>
      </c>
      <c r="AI62" s="1" t="str">
        <f t="shared" si="2"/>
        <v/>
      </c>
      <c r="AJ62" s="33" t="str">
        <f t="shared" si="3"/>
        <v>200</v>
      </c>
      <c r="AK62" s="33" t="s">
        <v>89</v>
      </c>
    </row>
    <row r="63" spans="1:37" ht="15" customHeight="1" x14ac:dyDescent="0.15">
      <c r="A63" s="39"/>
      <c r="B63" s="25"/>
      <c r="C63" s="15" t="s">
        <v>8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93"/>
      <c r="T63" s="94"/>
      <c r="U63" s="94"/>
      <c r="V63" s="94"/>
      <c r="W63" s="95"/>
      <c r="X63" s="93"/>
      <c r="Y63" s="94"/>
      <c r="Z63" s="94"/>
      <c r="AA63" s="94"/>
      <c r="AB63" s="95"/>
      <c r="AC63" s="93"/>
      <c r="AD63" s="94"/>
      <c r="AE63" s="94"/>
      <c r="AF63" s="94"/>
      <c r="AG63" s="95"/>
      <c r="AH63" s="1" t="str">
        <f t="shared" si="1"/>
        <v/>
      </c>
      <c r="AI63" s="1" t="str">
        <f t="shared" si="2"/>
        <v/>
      </c>
      <c r="AJ63" s="33" t="str">
        <f t="shared" si="3"/>
        <v>200</v>
      </c>
      <c r="AK63" s="33" t="s">
        <v>90</v>
      </c>
    </row>
    <row r="64" spans="1:37" ht="15" customHeight="1" x14ac:dyDescent="0.15">
      <c r="A64" s="39"/>
      <c r="B64" s="25"/>
      <c r="C64" s="15" t="s">
        <v>9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93"/>
      <c r="T64" s="94"/>
      <c r="U64" s="94"/>
      <c r="V64" s="94"/>
      <c r="W64" s="95"/>
      <c r="X64" s="93"/>
      <c r="Y64" s="94"/>
      <c r="Z64" s="94"/>
      <c r="AA64" s="94"/>
      <c r="AB64" s="95"/>
      <c r="AC64" s="93"/>
      <c r="AD64" s="94"/>
      <c r="AE64" s="94"/>
      <c r="AF64" s="94"/>
      <c r="AG64" s="95"/>
      <c r="AH64" s="1" t="str">
        <f t="shared" si="1"/>
        <v/>
      </c>
      <c r="AI64" s="1" t="str">
        <f t="shared" si="2"/>
        <v/>
      </c>
      <c r="AJ64" s="33" t="str">
        <f t="shared" si="3"/>
        <v>200</v>
      </c>
      <c r="AK64" s="33" t="s">
        <v>91</v>
      </c>
    </row>
    <row r="65" spans="1:37" ht="15" customHeight="1" x14ac:dyDescent="0.15">
      <c r="A65" s="39"/>
      <c r="B65" s="25"/>
      <c r="C65" s="15" t="s">
        <v>57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93"/>
      <c r="T65" s="94"/>
      <c r="U65" s="94"/>
      <c r="V65" s="94"/>
      <c r="W65" s="95"/>
      <c r="X65" s="93"/>
      <c r="Y65" s="94"/>
      <c r="Z65" s="94"/>
      <c r="AA65" s="94"/>
      <c r="AB65" s="95"/>
      <c r="AC65" s="93"/>
      <c r="AD65" s="94"/>
      <c r="AE65" s="94"/>
      <c r="AF65" s="94"/>
      <c r="AG65" s="95"/>
      <c r="AH65" s="1" t="str">
        <f t="shared" si="1"/>
        <v/>
      </c>
      <c r="AI65" s="1" t="str">
        <f t="shared" si="2"/>
        <v/>
      </c>
      <c r="AJ65" s="33" t="str">
        <f t="shared" si="3"/>
        <v>200</v>
      </c>
      <c r="AK65" s="33" t="s">
        <v>92</v>
      </c>
    </row>
    <row r="66" spans="1:37" ht="15" customHeight="1" x14ac:dyDescent="0.15">
      <c r="A66" s="39"/>
      <c r="B66" s="25"/>
      <c r="C66" s="15" t="s">
        <v>10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93"/>
      <c r="T66" s="94"/>
      <c r="U66" s="94"/>
      <c r="V66" s="94"/>
      <c r="W66" s="95"/>
      <c r="X66" s="93"/>
      <c r="Y66" s="94"/>
      <c r="Z66" s="94"/>
      <c r="AA66" s="94"/>
      <c r="AB66" s="95"/>
      <c r="AC66" s="93"/>
      <c r="AD66" s="94"/>
      <c r="AE66" s="94"/>
      <c r="AF66" s="94"/>
      <c r="AG66" s="95"/>
      <c r="AH66" s="1" t="str">
        <f t="shared" si="1"/>
        <v/>
      </c>
      <c r="AI66" s="1" t="str">
        <f t="shared" si="2"/>
        <v/>
      </c>
      <c r="AJ66" s="33" t="str">
        <f t="shared" si="3"/>
        <v>200</v>
      </c>
      <c r="AK66" s="33" t="s">
        <v>93</v>
      </c>
    </row>
    <row r="67" spans="1:37" ht="15" customHeight="1" x14ac:dyDescent="0.15">
      <c r="A67" s="39"/>
      <c r="B67" s="25"/>
      <c r="C67" s="15" t="s">
        <v>11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93"/>
      <c r="T67" s="94"/>
      <c r="U67" s="94"/>
      <c r="V67" s="94"/>
      <c r="W67" s="95"/>
      <c r="X67" s="93"/>
      <c r="Y67" s="94"/>
      <c r="Z67" s="94"/>
      <c r="AA67" s="94"/>
      <c r="AB67" s="95"/>
      <c r="AC67" s="93"/>
      <c r="AD67" s="94"/>
      <c r="AE67" s="94"/>
      <c r="AF67" s="94"/>
      <c r="AG67" s="95"/>
      <c r="AH67" s="1" t="str">
        <f t="shared" si="1"/>
        <v/>
      </c>
      <c r="AI67" s="1" t="str">
        <f t="shared" si="2"/>
        <v/>
      </c>
      <c r="AJ67" s="33" t="str">
        <f t="shared" si="3"/>
        <v>200</v>
      </c>
      <c r="AK67" s="33" t="s">
        <v>94</v>
      </c>
    </row>
    <row r="68" spans="1:37" ht="15" customHeight="1" x14ac:dyDescent="0.15">
      <c r="A68" s="39"/>
      <c r="B68" s="25"/>
      <c r="C68" s="15" t="s">
        <v>12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93"/>
      <c r="T68" s="94"/>
      <c r="U68" s="94"/>
      <c r="V68" s="94"/>
      <c r="W68" s="95"/>
      <c r="X68" s="93"/>
      <c r="Y68" s="94"/>
      <c r="Z68" s="94"/>
      <c r="AA68" s="94"/>
      <c r="AB68" s="95"/>
      <c r="AC68" s="93"/>
      <c r="AD68" s="94"/>
      <c r="AE68" s="94"/>
      <c r="AF68" s="94"/>
      <c r="AG68" s="95"/>
      <c r="AH68" s="1" t="str">
        <f t="shared" si="1"/>
        <v/>
      </c>
      <c r="AI68" s="1" t="str">
        <f t="shared" si="2"/>
        <v/>
      </c>
      <c r="AJ68" s="33" t="str">
        <f t="shared" si="3"/>
        <v>200</v>
      </c>
      <c r="AK68" s="33" t="s">
        <v>95</v>
      </c>
    </row>
    <row r="69" spans="1:37" ht="15" customHeight="1" x14ac:dyDescent="0.15">
      <c r="A69" s="39"/>
      <c r="B69" s="25"/>
      <c r="C69" s="15" t="s">
        <v>20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93"/>
      <c r="T69" s="94"/>
      <c r="U69" s="94"/>
      <c r="V69" s="94"/>
      <c r="W69" s="95"/>
      <c r="X69" s="93"/>
      <c r="Y69" s="94"/>
      <c r="Z69" s="94"/>
      <c r="AA69" s="94"/>
      <c r="AB69" s="95"/>
      <c r="AC69" s="93"/>
      <c r="AD69" s="94"/>
      <c r="AE69" s="94"/>
      <c r="AF69" s="94"/>
      <c r="AG69" s="95"/>
      <c r="AH69" s="1" t="str">
        <f t="shared" si="1"/>
        <v/>
      </c>
      <c r="AI69" s="1" t="str">
        <f t="shared" si="2"/>
        <v/>
      </c>
      <c r="AJ69" s="33" t="str">
        <f t="shared" si="3"/>
        <v>200</v>
      </c>
      <c r="AK69" s="33" t="s">
        <v>96</v>
      </c>
    </row>
    <row r="70" spans="1:37" ht="15" customHeight="1" x14ac:dyDescent="0.15">
      <c r="A70" s="39" t="s">
        <v>108</v>
      </c>
      <c r="B70" s="25" t="s">
        <v>108</v>
      </c>
      <c r="C70" s="15" t="s">
        <v>16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93"/>
      <c r="T70" s="94"/>
      <c r="U70" s="94"/>
      <c r="V70" s="94"/>
      <c r="W70" s="95"/>
      <c r="X70" s="93"/>
      <c r="Y70" s="94"/>
      <c r="Z70" s="94"/>
      <c r="AA70" s="94"/>
      <c r="AB70" s="95"/>
      <c r="AC70" s="93"/>
      <c r="AD70" s="94"/>
      <c r="AE70" s="94"/>
      <c r="AF70" s="94"/>
      <c r="AG70" s="95"/>
      <c r="AH70" s="1">
        <f t="shared" si="1"/>
        <v>1</v>
      </c>
      <c r="AI70" s="1">
        <f t="shared" si="2"/>
        <v>1</v>
      </c>
      <c r="AJ70" s="33" t="str">
        <f t="shared" si="3"/>
        <v>200</v>
      </c>
      <c r="AK70" s="33" t="s">
        <v>97</v>
      </c>
    </row>
    <row r="71" spans="1:37" ht="15" customHeight="1" x14ac:dyDescent="0.15">
      <c r="A71" s="39" t="s">
        <v>108</v>
      </c>
      <c r="B71" s="25" t="s">
        <v>108</v>
      </c>
      <c r="C71" s="15" t="s">
        <v>17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93"/>
      <c r="T71" s="94"/>
      <c r="U71" s="94"/>
      <c r="V71" s="94"/>
      <c r="W71" s="95"/>
      <c r="X71" s="93"/>
      <c r="Y71" s="94"/>
      <c r="Z71" s="94"/>
      <c r="AA71" s="94"/>
      <c r="AB71" s="95"/>
      <c r="AC71" s="93"/>
      <c r="AD71" s="94"/>
      <c r="AE71" s="94"/>
      <c r="AF71" s="94"/>
      <c r="AG71" s="95"/>
      <c r="AH71" s="1">
        <f t="shared" si="1"/>
        <v>1</v>
      </c>
      <c r="AI71" s="1">
        <f t="shared" si="2"/>
        <v>1</v>
      </c>
      <c r="AJ71" s="33" t="str">
        <f t="shared" si="3"/>
        <v>200</v>
      </c>
      <c r="AK71" s="33" t="s">
        <v>98</v>
      </c>
    </row>
    <row r="72" spans="1:37" ht="15" customHeight="1" x14ac:dyDescent="0.15">
      <c r="A72" s="39"/>
      <c r="B72" s="25"/>
      <c r="C72" s="15" t="s">
        <v>18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93"/>
      <c r="T72" s="94"/>
      <c r="U72" s="94"/>
      <c r="V72" s="94"/>
      <c r="W72" s="95"/>
      <c r="X72" s="93"/>
      <c r="Y72" s="94"/>
      <c r="Z72" s="94"/>
      <c r="AA72" s="94"/>
      <c r="AB72" s="95"/>
      <c r="AC72" s="93"/>
      <c r="AD72" s="94"/>
      <c r="AE72" s="94"/>
      <c r="AF72" s="94"/>
      <c r="AG72" s="95"/>
      <c r="AH72" s="1" t="str">
        <f t="shared" si="1"/>
        <v/>
      </c>
      <c r="AI72" s="1" t="str">
        <f t="shared" si="2"/>
        <v/>
      </c>
      <c r="AJ72" s="33" t="str">
        <f t="shared" si="3"/>
        <v>200</v>
      </c>
      <c r="AK72" s="33" t="s">
        <v>99</v>
      </c>
    </row>
    <row r="73" spans="1:37" ht="15" customHeight="1" x14ac:dyDescent="0.15">
      <c r="A73" s="39"/>
      <c r="B73" s="25"/>
      <c r="C73" s="15" t="s">
        <v>19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93"/>
      <c r="T73" s="94"/>
      <c r="U73" s="94"/>
      <c r="V73" s="94"/>
      <c r="W73" s="95"/>
      <c r="X73" s="93"/>
      <c r="Y73" s="94"/>
      <c r="Z73" s="94"/>
      <c r="AA73" s="94"/>
      <c r="AB73" s="95"/>
      <c r="AC73" s="93"/>
      <c r="AD73" s="94"/>
      <c r="AE73" s="94"/>
      <c r="AF73" s="94"/>
      <c r="AG73" s="95"/>
      <c r="AH73" s="1" t="str">
        <f t="shared" si="1"/>
        <v/>
      </c>
      <c r="AI73" s="1" t="str">
        <f t="shared" si="2"/>
        <v/>
      </c>
      <c r="AJ73" s="33" t="str">
        <f t="shared" si="3"/>
        <v>200</v>
      </c>
      <c r="AK73" s="33" t="s">
        <v>100</v>
      </c>
    </row>
    <row r="74" spans="1:37" ht="15" customHeight="1" x14ac:dyDescent="0.15">
      <c r="A74" s="39"/>
      <c r="B74" s="25"/>
      <c r="C74" s="15" t="s">
        <v>58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93"/>
      <c r="T74" s="94"/>
      <c r="U74" s="94"/>
      <c r="V74" s="94"/>
      <c r="W74" s="95"/>
      <c r="X74" s="93"/>
      <c r="Y74" s="94"/>
      <c r="Z74" s="94"/>
      <c r="AA74" s="94"/>
      <c r="AB74" s="95"/>
      <c r="AC74" s="93"/>
      <c r="AD74" s="94"/>
      <c r="AE74" s="94"/>
      <c r="AF74" s="94"/>
      <c r="AG74" s="95"/>
      <c r="AH74" s="1" t="str">
        <f t="shared" si="1"/>
        <v/>
      </c>
      <c r="AI74" s="1" t="str">
        <f t="shared" si="2"/>
        <v/>
      </c>
      <c r="AJ74" s="33" t="str">
        <f t="shared" si="3"/>
        <v>200</v>
      </c>
      <c r="AK74" s="33" t="s">
        <v>101</v>
      </c>
    </row>
    <row r="75" spans="1:37" ht="15" customHeight="1" x14ac:dyDescent="0.15">
      <c r="A75" s="39"/>
      <c r="B75" s="25"/>
      <c r="C75" s="15" t="s">
        <v>118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93"/>
      <c r="T75" s="94"/>
      <c r="U75" s="94"/>
      <c r="V75" s="94"/>
      <c r="W75" s="95"/>
      <c r="X75" s="93"/>
      <c r="Y75" s="94"/>
      <c r="Z75" s="94"/>
      <c r="AA75" s="94"/>
      <c r="AB75" s="95"/>
      <c r="AC75" s="93"/>
      <c r="AD75" s="94"/>
      <c r="AE75" s="94"/>
      <c r="AF75" s="94"/>
      <c r="AG75" s="95"/>
      <c r="AH75" s="1" t="str">
        <f t="shared" si="1"/>
        <v/>
      </c>
      <c r="AI75" s="1" t="str">
        <f t="shared" si="2"/>
        <v/>
      </c>
      <c r="AJ75" s="33" t="str">
        <f t="shared" si="3"/>
        <v>200</v>
      </c>
      <c r="AK75" s="33" t="s">
        <v>102</v>
      </c>
    </row>
    <row r="76" spans="1:37" ht="15" customHeight="1" x14ac:dyDescent="0.15">
      <c r="A76" s="39"/>
      <c r="B76" s="25"/>
      <c r="C76" s="15" t="s">
        <v>60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93"/>
      <c r="T76" s="94"/>
      <c r="U76" s="94"/>
      <c r="V76" s="94"/>
      <c r="W76" s="95"/>
      <c r="X76" s="93"/>
      <c r="Y76" s="94"/>
      <c r="Z76" s="94"/>
      <c r="AA76" s="94"/>
      <c r="AB76" s="95"/>
      <c r="AC76" s="93"/>
      <c r="AD76" s="94"/>
      <c r="AE76" s="94"/>
      <c r="AF76" s="94"/>
      <c r="AG76" s="95"/>
      <c r="AH76" s="1" t="str">
        <f t="shared" si="1"/>
        <v/>
      </c>
      <c r="AI76" s="1" t="str">
        <f t="shared" si="2"/>
        <v/>
      </c>
      <c r="AJ76" s="33" t="str">
        <f t="shared" si="3"/>
        <v>200</v>
      </c>
      <c r="AK76" s="33" t="s">
        <v>103</v>
      </c>
    </row>
    <row r="77" spans="1:37" ht="15" customHeight="1" x14ac:dyDescent="0.15">
      <c r="A77" s="39" t="s">
        <v>108</v>
      </c>
      <c r="B77" s="25" t="s">
        <v>108</v>
      </c>
      <c r="C77" s="15" t="s">
        <v>13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93"/>
      <c r="T77" s="94"/>
      <c r="U77" s="94"/>
      <c r="V77" s="94"/>
      <c r="W77" s="95"/>
      <c r="X77" s="93"/>
      <c r="Y77" s="94"/>
      <c r="Z77" s="94"/>
      <c r="AA77" s="94"/>
      <c r="AB77" s="95"/>
      <c r="AC77" s="93"/>
      <c r="AD77" s="94"/>
      <c r="AE77" s="94"/>
      <c r="AF77" s="94"/>
      <c r="AG77" s="95"/>
      <c r="AH77" s="1">
        <f t="shared" si="1"/>
        <v>1</v>
      </c>
      <c r="AI77" s="1">
        <f t="shared" si="2"/>
        <v>1</v>
      </c>
      <c r="AJ77" s="33" t="str">
        <f t="shared" si="3"/>
        <v>200</v>
      </c>
      <c r="AK77" s="33" t="s">
        <v>104</v>
      </c>
    </row>
    <row r="78" spans="1:37" ht="15" customHeight="1" x14ac:dyDescent="0.15">
      <c r="A78" s="39"/>
      <c r="B78" s="25"/>
      <c r="C78" s="15" t="s">
        <v>28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93"/>
      <c r="T78" s="94"/>
      <c r="U78" s="94"/>
      <c r="V78" s="94"/>
      <c r="W78" s="95"/>
      <c r="X78" s="93"/>
      <c r="Y78" s="94"/>
      <c r="Z78" s="94"/>
      <c r="AA78" s="94"/>
      <c r="AB78" s="95"/>
      <c r="AC78" s="93"/>
      <c r="AD78" s="94"/>
      <c r="AE78" s="94"/>
      <c r="AF78" s="94"/>
      <c r="AG78" s="95"/>
      <c r="AH78" s="1" t="str">
        <f t="shared" si="1"/>
        <v/>
      </c>
      <c r="AI78" s="1" t="str">
        <f t="shared" si="2"/>
        <v/>
      </c>
      <c r="AJ78" s="33" t="str">
        <f t="shared" si="3"/>
        <v>200</v>
      </c>
      <c r="AK78" s="33" t="s">
        <v>105</v>
      </c>
    </row>
    <row r="79" spans="1:37" ht="15" customHeight="1" x14ac:dyDescent="0.15">
      <c r="A79" s="39"/>
      <c r="B79" s="25"/>
      <c r="C79" s="15" t="s">
        <v>29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93"/>
      <c r="T79" s="94"/>
      <c r="U79" s="94"/>
      <c r="V79" s="94"/>
      <c r="W79" s="95"/>
      <c r="X79" s="93"/>
      <c r="Y79" s="94"/>
      <c r="Z79" s="94"/>
      <c r="AA79" s="94"/>
      <c r="AB79" s="95"/>
      <c r="AC79" s="93"/>
      <c r="AD79" s="94"/>
      <c r="AE79" s="94"/>
      <c r="AF79" s="94"/>
      <c r="AG79" s="95"/>
      <c r="AH79" s="1" t="str">
        <f t="shared" si="1"/>
        <v/>
      </c>
      <c r="AI79" s="1" t="str">
        <f t="shared" si="2"/>
        <v/>
      </c>
      <c r="AJ79" s="33" t="str">
        <f t="shared" si="3"/>
        <v>200</v>
      </c>
      <c r="AK79" s="33" t="s">
        <v>107</v>
      </c>
    </row>
    <row r="80" spans="1:37" ht="15" customHeight="1" x14ac:dyDescent="0.15">
      <c r="A80" s="39"/>
      <c r="B80" s="25"/>
      <c r="C80" s="15" t="s">
        <v>27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93"/>
      <c r="T80" s="94"/>
      <c r="U80" s="94"/>
      <c r="V80" s="94"/>
      <c r="W80" s="95"/>
      <c r="X80" s="93"/>
      <c r="Y80" s="94"/>
      <c r="Z80" s="94"/>
      <c r="AA80" s="94"/>
      <c r="AB80" s="95"/>
      <c r="AC80" s="93"/>
      <c r="AD80" s="94"/>
      <c r="AE80" s="94"/>
      <c r="AF80" s="94"/>
      <c r="AG80" s="95"/>
      <c r="AH80" s="1" t="str">
        <f t="shared" si="1"/>
        <v/>
      </c>
      <c r="AI80" s="1" t="str">
        <f t="shared" si="2"/>
        <v/>
      </c>
      <c r="AJ80" s="33" t="str">
        <f t="shared" si="3"/>
        <v>200</v>
      </c>
      <c r="AK80" s="33" t="s">
        <v>106</v>
      </c>
    </row>
    <row r="81" spans="1:37" ht="13.5" customHeight="1" x14ac:dyDescent="0.15"/>
    <row r="82" spans="1:37" ht="13.5" customHeight="1" x14ac:dyDescent="0.15"/>
    <row r="83" spans="1:37" ht="15" customHeight="1" x14ac:dyDescent="0.15">
      <c r="A83" s="7" t="s">
        <v>47</v>
      </c>
      <c r="B83" s="8"/>
      <c r="C83" s="8"/>
      <c r="D83" s="8"/>
      <c r="E83" s="8"/>
      <c r="F83" s="8"/>
      <c r="G83" s="8"/>
      <c r="H83" s="8"/>
      <c r="I83" s="8"/>
      <c r="J83" s="8"/>
      <c r="K83" s="7" t="s">
        <v>137</v>
      </c>
      <c r="L83" s="8"/>
      <c r="M83" s="8"/>
      <c r="N83" s="8"/>
      <c r="O83" s="8"/>
      <c r="P83" s="8"/>
      <c r="Q83" s="8"/>
      <c r="R83" s="9"/>
      <c r="S83" s="8" t="s">
        <v>138</v>
      </c>
      <c r="T83" s="8"/>
      <c r="U83" s="8"/>
      <c r="V83" s="8"/>
      <c r="W83" s="8"/>
      <c r="X83" s="8"/>
      <c r="Y83" s="8"/>
      <c r="Z83" s="7" t="s">
        <v>140</v>
      </c>
      <c r="AA83" s="10"/>
      <c r="AB83" s="10"/>
      <c r="AC83" s="10"/>
      <c r="AD83" s="10"/>
      <c r="AE83" s="10"/>
      <c r="AF83" s="10"/>
      <c r="AG83" s="11"/>
    </row>
    <row r="84" spans="1:37" ht="30" customHeight="1" x14ac:dyDescent="0.15">
      <c r="A84" s="28" t="s">
        <v>71</v>
      </c>
      <c r="B84" s="29"/>
      <c r="C84" s="30"/>
      <c r="D84" s="31"/>
      <c r="E84" s="31"/>
      <c r="F84" s="31"/>
      <c r="G84" s="31"/>
      <c r="H84" s="31"/>
      <c r="I84" s="31"/>
      <c r="J84" s="31"/>
      <c r="K84" s="46" t="s">
        <v>122</v>
      </c>
      <c r="L84" s="103"/>
      <c r="M84" s="103"/>
      <c r="N84" s="103"/>
      <c r="O84" s="103"/>
      <c r="P84" s="103"/>
      <c r="Q84" s="103"/>
      <c r="R84" s="47" t="s">
        <v>123</v>
      </c>
      <c r="S84" s="104"/>
      <c r="T84" s="105"/>
      <c r="U84" s="105"/>
      <c r="V84" s="105"/>
      <c r="W84" s="105"/>
      <c r="X84" s="105"/>
      <c r="Y84" s="106"/>
      <c r="Z84" s="112"/>
      <c r="AA84" s="113"/>
      <c r="AB84" s="113"/>
      <c r="AC84" s="113"/>
      <c r="AD84" s="113"/>
      <c r="AE84" s="113"/>
      <c r="AF84" s="113"/>
      <c r="AG84" s="114"/>
      <c r="AJ84" s="33" t="s">
        <v>163</v>
      </c>
    </row>
    <row r="85" spans="1:37" ht="15" customHeight="1" x14ac:dyDescent="0.15">
      <c r="A85" s="107" t="s">
        <v>53</v>
      </c>
      <c r="B85" s="110" t="s">
        <v>111</v>
      </c>
      <c r="C85" s="99" t="s">
        <v>49</v>
      </c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100"/>
      <c r="AC85" s="109" t="s">
        <v>35</v>
      </c>
      <c r="AD85" s="99"/>
      <c r="AE85" s="99"/>
      <c r="AF85" s="99"/>
      <c r="AG85" s="100"/>
    </row>
    <row r="86" spans="1:37" ht="15" customHeight="1" x14ac:dyDescent="0.15">
      <c r="A86" s="108"/>
      <c r="B86" s="11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2"/>
      <c r="AC86" s="12"/>
      <c r="AD86" s="13"/>
      <c r="AE86" s="13"/>
      <c r="AF86" s="13"/>
      <c r="AG86" s="14"/>
    </row>
    <row r="87" spans="1:37" ht="15" customHeight="1" x14ac:dyDescent="0.15">
      <c r="A87" s="39"/>
      <c r="B87" s="25"/>
      <c r="C87" s="15" t="s">
        <v>61</v>
      </c>
      <c r="D87" s="24"/>
      <c r="E87" s="24"/>
      <c r="F87" s="24"/>
      <c r="G87" s="24"/>
      <c r="H87" s="24"/>
      <c r="I87" s="24"/>
      <c r="J87" s="16"/>
      <c r="K87" s="24"/>
      <c r="L87" s="16"/>
      <c r="M87" s="16"/>
      <c r="N87" s="16"/>
      <c r="O87" s="16"/>
      <c r="P87" s="16"/>
      <c r="Q87" s="16"/>
      <c r="R87" s="16"/>
      <c r="S87" s="34"/>
      <c r="T87" s="16"/>
      <c r="U87" s="35"/>
      <c r="V87" s="16"/>
      <c r="W87" s="34"/>
      <c r="X87" s="34"/>
      <c r="Y87" s="16"/>
      <c r="Z87" s="16"/>
      <c r="AA87" s="34"/>
      <c r="AB87" s="36"/>
      <c r="AC87" s="93"/>
      <c r="AD87" s="94"/>
      <c r="AE87" s="94"/>
      <c r="AF87" s="94"/>
      <c r="AG87" s="95"/>
      <c r="AH87" s="1" t="str">
        <f>IF(A87="","",VLOOKUP(A87,$G$176:$Q$176,11,FALSE))</f>
        <v/>
      </c>
      <c r="AI87" s="1" t="str">
        <f>IF(B87="","",VLOOKUP(B87,$G$176:$Q$176,11,FALSE))</f>
        <v/>
      </c>
      <c r="AJ87" s="33" t="str">
        <f>AJ84</f>
        <v>300</v>
      </c>
      <c r="AK87" s="33" t="s">
        <v>119</v>
      </c>
    </row>
    <row r="88" spans="1:37" ht="15" customHeight="1" x14ac:dyDescent="0.15"/>
    <row r="89" spans="1:37" ht="15" customHeight="1" x14ac:dyDescent="0.15"/>
    <row r="90" spans="1:37" ht="15" customHeight="1" x14ac:dyDescent="0.15">
      <c r="A90" s="7" t="s">
        <v>47</v>
      </c>
      <c r="B90" s="8"/>
      <c r="C90" s="8"/>
      <c r="D90" s="8"/>
      <c r="E90" s="8"/>
      <c r="F90" s="8"/>
      <c r="G90" s="8"/>
      <c r="H90" s="8"/>
      <c r="I90" s="8"/>
      <c r="J90" s="8"/>
      <c r="K90" s="7" t="s">
        <v>137</v>
      </c>
      <c r="L90" s="8"/>
      <c r="M90" s="8"/>
      <c r="N90" s="8"/>
      <c r="O90" s="8"/>
      <c r="P90" s="8"/>
      <c r="Q90" s="8"/>
      <c r="R90" s="9"/>
      <c r="S90" s="8" t="s">
        <v>138</v>
      </c>
      <c r="T90" s="8"/>
      <c r="U90" s="8"/>
      <c r="V90" s="8"/>
      <c r="W90" s="8"/>
      <c r="X90" s="8"/>
      <c r="Y90" s="8"/>
      <c r="Z90" s="7" t="s">
        <v>140</v>
      </c>
      <c r="AA90" s="10"/>
      <c r="AB90" s="10"/>
      <c r="AC90" s="10"/>
      <c r="AD90" s="10"/>
      <c r="AE90" s="10"/>
      <c r="AF90" s="10"/>
      <c r="AG90" s="11"/>
    </row>
    <row r="91" spans="1:37" ht="30" customHeight="1" x14ac:dyDescent="0.15">
      <c r="A91" s="28" t="s">
        <v>164</v>
      </c>
      <c r="B91" s="29"/>
      <c r="C91" s="30"/>
      <c r="D91" s="31"/>
      <c r="E91" s="31"/>
      <c r="F91" s="31"/>
      <c r="G91" s="31"/>
      <c r="H91" s="31"/>
      <c r="I91" s="31"/>
      <c r="J91" s="31"/>
      <c r="K91" s="46" t="s">
        <v>122</v>
      </c>
      <c r="L91" s="103"/>
      <c r="M91" s="103"/>
      <c r="N91" s="103"/>
      <c r="O91" s="103"/>
      <c r="P91" s="103"/>
      <c r="Q91" s="103"/>
      <c r="R91" s="47" t="s">
        <v>123</v>
      </c>
      <c r="S91" s="104"/>
      <c r="T91" s="105"/>
      <c r="U91" s="105"/>
      <c r="V91" s="105"/>
      <c r="W91" s="105"/>
      <c r="X91" s="105"/>
      <c r="Y91" s="106"/>
      <c r="Z91" s="112"/>
      <c r="AA91" s="113"/>
      <c r="AB91" s="113"/>
      <c r="AC91" s="113"/>
      <c r="AD91" s="113"/>
      <c r="AE91" s="113"/>
      <c r="AF91" s="113"/>
      <c r="AG91" s="114"/>
      <c r="AJ91" s="33" t="s">
        <v>165</v>
      </c>
    </row>
    <row r="92" spans="1:37" ht="15" customHeight="1" x14ac:dyDescent="0.15">
      <c r="A92" s="107" t="s">
        <v>53</v>
      </c>
      <c r="B92" s="110" t="s">
        <v>111</v>
      </c>
      <c r="C92" s="99" t="s">
        <v>49</v>
      </c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100"/>
      <c r="AC92" s="109" t="s">
        <v>35</v>
      </c>
      <c r="AD92" s="99"/>
      <c r="AE92" s="99"/>
      <c r="AF92" s="99"/>
      <c r="AG92" s="100"/>
    </row>
    <row r="93" spans="1:37" ht="15" customHeight="1" x14ac:dyDescent="0.15">
      <c r="A93" s="108"/>
      <c r="B93" s="11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2"/>
      <c r="AC93" s="12"/>
      <c r="AD93" s="13"/>
      <c r="AE93" s="13"/>
      <c r="AF93" s="13"/>
      <c r="AG93" s="14"/>
    </row>
    <row r="94" spans="1:37" ht="15" customHeight="1" x14ac:dyDescent="0.15">
      <c r="A94" s="39"/>
      <c r="B94" s="25"/>
      <c r="C94" s="15" t="s">
        <v>62</v>
      </c>
      <c r="D94" s="24"/>
      <c r="E94" s="24"/>
      <c r="F94" s="24"/>
      <c r="G94" s="24"/>
      <c r="H94" s="24"/>
      <c r="I94" s="24"/>
      <c r="J94" s="16"/>
      <c r="K94" s="24"/>
      <c r="L94" s="16"/>
      <c r="M94" s="16"/>
      <c r="N94" s="16"/>
      <c r="O94" s="16"/>
      <c r="P94" s="16"/>
      <c r="Q94" s="16"/>
      <c r="R94" s="16"/>
      <c r="S94" s="34"/>
      <c r="T94" s="16"/>
      <c r="U94" s="35"/>
      <c r="V94" s="16"/>
      <c r="W94" s="34"/>
      <c r="X94" s="34"/>
      <c r="Y94" s="16"/>
      <c r="Z94" s="16"/>
      <c r="AA94" s="34"/>
      <c r="AB94" s="36"/>
      <c r="AC94" s="93"/>
      <c r="AD94" s="94"/>
      <c r="AE94" s="94"/>
      <c r="AF94" s="94"/>
      <c r="AG94" s="95"/>
      <c r="AH94" s="1" t="str">
        <f>IF(A94="","",VLOOKUP(A94,$G$176:$Q$176,11,FALSE))</f>
        <v/>
      </c>
      <c r="AI94" s="1" t="str">
        <f>IF(B94="","",VLOOKUP(B94,$G$176:$Q$176,11,FALSE))</f>
        <v/>
      </c>
      <c r="AJ94" s="33" t="str">
        <f>AJ91</f>
        <v>400</v>
      </c>
      <c r="AK94" s="33" t="s">
        <v>120</v>
      </c>
    </row>
    <row r="95" spans="1:37" ht="15" customHeight="1" x14ac:dyDescent="0.15"/>
    <row r="96" spans="1:37" ht="15" customHeight="1" x14ac:dyDescent="0.15"/>
    <row r="97" spans="1:37" ht="15" customHeight="1" x14ac:dyDescent="0.15"/>
    <row r="98" spans="1:37" ht="15" customHeight="1" x14ac:dyDescent="0.15"/>
    <row r="99" spans="1:37" ht="15" customHeight="1" x14ac:dyDescent="0.15">
      <c r="A99" s="7" t="s">
        <v>47</v>
      </c>
      <c r="B99" s="8"/>
      <c r="C99" s="8"/>
      <c r="D99" s="8"/>
      <c r="E99" s="8"/>
      <c r="F99" s="8"/>
      <c r="G99" s="8"/>
      <c r="H99" s="8"/>
      <c r="I99" s="8"/>
      <c r="J99" s="8"/>
      <c r="K99" s="7" t="s">
        <v>137</v>
      </c>
      <c r="L99" s="8"/>
      <c r="M99" s="8"/>
      <c r="N99" s="8"/>
      <c r="O99" s="8"/>
      <c r="P99" s="8"/>
      <c r="Q99" s="8"/>
      <c r="R99" s="9"/>
      <c r="S99" s="8" t="s">
        <v>138</v>
      </c>
      <c r="T99" s="8"/>
      <c r="U99" s="8"/>
      <c r="V99" s="8"/>
      <c r="W99" s="8"/>
      <c r="X99" s="8"/>
      <c r="Y99" s="8"/>
      <c r="Z99" s="7" t="s">
        <v>140</v>
      </c>
      <c r="AA99" s="10"/>
      <c r="AB99" s="10"/>
      <c r="AC99" s="10"/>
      <c r="AD99" s="10"/>
      <c r="AE99" s="10"/>
      <c r="AF99" s="10"/>
      <c r="AG99" s="11"/>
    </row>
    <row r="100" spans="1:37" ht="30" customHeight="1" x14ac:dyDescent="0.15">
      <c r="A100" s="28" t="s">
        <v>166</v>
      </c>
      <c r="B100" s="29"/>
      <c r="C100" s="30"/>
      <c r="D100" s="31"/>
      <c r="E100" s="31"/>
      <c r="F100" s="31"/>
      <c r="G100" s="31"/>
      <c r="H100" s="31"/>
      <c r="I100" s="31"/>
      <c r="J100" s="31"/>
      <c r="K100" s="46" t="s">
        <v>122</v>
      </c>
      <c r="L100" s="103"/>
      <c r="M100" s="103"/>
      <c r="N100" s="103"/>
      <c r="O100" s="103"/>
      <c r="P100" s="103"/>
      <c r="Q100" s="103"/>
      <c r="R100" s="47" t="s">
        <v>123</v>
      </c>
      <c r="S100" s="104"/>
      <c r="T100" s="105"/>
      <c r="U100" s="105"/>
      <c r="V100" s="105"/>
      <c r="W100" s="105"/>
      <c r="X100" s="105"/>
      <c r="Y100" s="106"/>
      <c r="Z100" s="112"/>
      <c r="AA100" s="113"/>
      <c r="AB100" s="113"/>
      <c r="AC100" s="113"/>
      <c r="AD100" s="113"/>
      <c r="AE100" s="113"/>
      <c r="AF100" s="113"/>
      <c r="AG100" s="114"/>
      <c r="AJ100" s="33" t="s">
        <v>167</v>
      </c>
    </row>
    <row r="101" spans="1:37" ht="15" customHeight="1" x14ac:dyDescent="0.15">
      <c r="A101" s="107" t="s">
        <v>53</v>
      </c>
      <c r="B101" s="110" t="s">
        <v>111</v>
      </c>
      <c r="C101" s="99" t="s">
        <v>49</v>
      </c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100"/>
      <c r="AC101" s="109" t="s">
        <v>35</v>
      </c>
      <c r="AD101" s="99"/>
      <c r="AE101" s="99"/>
      <c r="AF101" s="99"/>
      <c r="AG101" s="100"/>
    </row>
    <row r="102" spans="1:37" ht="15" customHeight="1" x14ac:dyDescent="0.15">
      <c r="A102" s="108"/>
      <c r="B102" s="11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2"/>
      <c r="AC102" s="12"/>
      <c r="AD102" s="13"/>
      <c r="AE102" s="13"/>
      <c r="AF102" s="13"/>
      <c r="AG102" s="14"/>
    </row>
    <row r="103" spans="1:37" ht="15" customHeight="1" x14ac:dyDescent="0.15">
      <c r="A103" s="39"/>
      <c r="B103" s="25"/>
      <c r="C103" s="15" t="s">
        <v>21</v>
      </c>
      <c r="D103" s="24"/>
      <c r="E103" s="24"/>
      <c r="F103" s="24"/>
      <c r="G103" s="24"/>
      <c r="H103" s="24"/>
      <c r="I103" s="24"/>
      <c r="J103" s="16"/>
      <c r="K103" s="24"/>
      <c r="L103" s="16"/>
      <c r="M103" s="16"/>
      <c r="N103" s="16"/>
      <c r="O103" s="16"/>
      <c r="P103" s="16"/>
      <c r="Q103" s="16"/>
      <c r="R103" s="16"/>
      <c r="S103" s="34"/>
      <c r="T103" s="16"/>
      <c r="U103" s="35"/>
      <c r="V103" s="16"/>
      <c r="W103" s="34"/>
      <c r="X103" s="34"/>
      <c r="Y103" s="16"/>
      <c r="Z103" s="16"/>
      <c r="AA103" s="34"/>
      <c r="AB103" s="36"/>
      <c r="AC103" s="93"/>
      <c r="AD103" s="94"/>
      <c r="AE103" s="94"/>
      <c r="AF103" s="94"/>
      <c r="AG103" s="95"/>
      <c r="AH103" s="1" t="str">
        <f t="shared" ref="AH103:AI109" si="4">IF(A103="","",VLOOKUP(A103,$G$176:$Q$176,11,FALSE))</f>
        <v/>
      </c>
      <c r="AI103" s="1" t="str">
        <f t="shared" si="4"/>
        <v/>
      </c>
      <c r="AJ103" s="33" t="str">
        <f t="shared" ref="AJ103:AJ109" si="5">$AJ$100</f>
        <v>500</v>
      </c>
      <c r="AK103" s="33" t="s">
        <v>87</v>
      </c>
    </row>
    <row r="104" spans="1:37" ht="15" customHeight="1" x14ac:dyDescent="0.15">
      <c r="A104" s="39"/>
      <c r="B104" s="25"/>
      <c r="C104" s="15" t="s">
        <v>22</v>
      </c>
      <c r="D104" s="24"/>
      <c r="E104" s="24"/>
      <c r="F104" s="24"/>
      <c r="G104" s="24"/>
      <c r="H104" s="24"/>
      <c r="I104" s="24"/>
      <c r="J104" s="16"/>
      <c r="K104" s="24"/>
      <c r="L104" s="16"/>
      <c r="M104" s="16"/>
      <c r="N104" s="16"/>
      <c r="O104" s="16"/>
      <c r="P104" s="16"/>
      <c r="Q104" s="16"/>
      <c r="R104" s="16"/>
      <c r="S104" s="34"/>
      <c r="T104" s="16"/>
      <c r="U104" s="35"/>
      <c r="V104" s="16"/>
      <c r="W104" s="34"/>
      <c r="X104" s="34"/>
      <c r="Y104" s="16"/>
      <c r="Z104" s="16"/>
      <c r="AA104" s="34"/>
      <c r="AB104" s="36"/>
      <c r="AC104" s="93"/>
      <c r="AD104" s="94"/>
      <c r="AE104" s="94"/>
      <c r="AF104" s="94"/>
      <c r="AG104" s="95"/>
      <c r="AH104" s="1" t="str">
        <f t="shared" si="4"/>
        <v/>
      </c>
      <c r="AI104" s="1" t="str">
        <f t="shared" si="4"/>
        <v/>
      </c>
      <c r="AJ104" s="33" t="str">
        <f t="shared" si="5"/>
        <v>500</v>
      </c>
      <c r="AK104" s="33" t="s">
        <v>88</v>
      </c>
    </row>
    <row r="105" spans="1:37" ht="15" customHeight="1" x14ac:dyDescent="0.15">
      <c r="A105" s="39"/>
      <c r="B105" s="25"/>
      <c r="C105" s="15" t="s">
        <v>23</v>
      </c>
      <c r="D105" s="24"/>
      <c r="E105" s="24"/>
      <c r="F105" s="24"/>
      <c r="G105" s="24"/>
      <c r="H105" s="24"/>
      <c r="I105" s="24"/>
      <c r="J105" s="16"/>
      <c r="K105" s="24"/>
      <c r="L105" s="16"/>
      <c r="M105" s="16"/>
      <c r="N105" s="16"/>
      <c r="O105" s="16"/>
      <c r="P105" s="16"/>
      <c r="Q105" s="16"/>
      <c r="R105" s="16"/>
      <c r="S105" s="34"/>
      <c r="T105" s="16"/>
      <c r="U105" s="35"/>
      <c r="V105" s="16"/>
      <c r="W105" s="34"/>
      <c r="X105" s="34"/>
      <c r="Y105" s="16"/>
      <c r="Z105" s="16"/>
      <c r="AA105" s="34"/>
      <c r="AB105" s="36"/>
      <c r="AC105" s="93"/>
      <c r="AD105" s="94"/>
      <c r="AE105" s="94"/>
      <c r="AF105" s="94"/>
      <c r="AG105" s="95"/>
      <c r="AH105" s="1" t="str">
        <f t="shared" si="4"/>
        <v/>
      </c>
      <c r="AI105" s="1" t="str">
        <f t="shared" si="4"/>
        <v/>
      </c>
      <c r="AJ105" s="33" t="str">
        <f t="shared" si="5"/>
        <v>500</v>
      </c>
      <c r="AK105" s="33" t="s">
        <v>89</v>
      </c>
    </row>
    <row r="106" spans="1:37" ht="15" customHeight="1" x14ac:dyDescent="0.15">
      <c r="A106" s="39"/>
      <c r="B106" s="25"/>
      <c r="C106" s="15" t="s">
        <v>619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93"/>
      <c r="AD106" s="94"/>
      <c r="AE106" s="94"/>
      <c r="AF106" s="94"/>
      <c r="AG106" s="95"/>
      <c r="AH106" s="1" t="str">
        <f t="shared" si="4"/>
        <v/>
      </c>
      <c r="AI106" s="1" t="str">
        <f t="shared" si="4"/>
        <v/>
      </c>
      <c r="AJ106" s="33" t="str">
        <f t="shared" si="5"/>
        <v>500</v>
      </c>
      <c r="AK106" s="33" t="s">
        <v>90</v>
      </c>
    </row>
    <row r="107" spans="1:37" ht="15" customHeight="1" x14ac:dyDescent="0.15">
      <c r="A107" s="39"/>
      <c r="B107" s="25"/>
      <c r="C107" s="15" t="s">
        <v>618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93"/>
      <c r="AD107" s="94"/>
      <c r="AE107" s="94"/>
      <c r="AF107" s="94"/>
      <c r="AG107" s="95"/>
      <c r="AH107" s="1" t="str">
        <f t="shared" si="4"/>
        <v/>
      </c>
      <c r="AI107" s="1" t="str">
        <f t="shared" si="4"/>
        <v/>
      </c>
      <c r="AJ107" s="33" t="str">
        <f t="shared" si="5"/>
        <v>500</v>
      </c>
      <c r="AK107" s="33" t="s">
        <v>91</v>
      </c>
    </row>
    <row r="108" spans="1:37" ht="15" customHeight="1" x14ac:dyDescent="0.15">
      <c r="A108" s="39"/>
      <c r="B108" s="25"/>
      <c r="C108" s="15" t="s">
        <v>24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93"/>
      <c r="AD108" s="94"/>
      <c r="AE108" s="94"/>
      <c r="AF108" s="94"/>
      <c r="AG108" s="95"/>
      <c r="AH108" s="1" t="str">
        <f t="shared" si="4"/>
        <v/>
      </c>
      <c r="AI108" s="1" t="str">
        <f t="shared" si="4"/>
        <v/>
      </c>
      <c r="AJ108" s="33" t="str">
        <f t="shared" si="5"/>
        <v>500</v>
      </c>
      <c r="AK108" s="33" t="s">
        <v>92</v>
      </c>
    </row>
    <row r="109" spans="1:37" ht="15" customHeight="1" x14ac:dyDescent="0.15">
      <c r="A109" s="39"/>
      <c r="B109" s="25"/>
      <c r="C109" s="15" t="s">
        <v>25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93"/>
      <c r="AD109" s="94"/>
      <c r="AE109" s="94"/>
      <c r="AF109" s="94"/>
      <c r="AG109" s="95"/>
      <c r="AH109" s="1" t="str">
        <f t="shared" si="4"/>
        <v/>
      </c>
      <c r="AI109" s="1" t="str">
        <f t="shared" si="4"/>
        <v/>
      </c>
      <c r="AJ109" s="33" t="str">
        <f t="shared" si="5"/>
        <v>500</v>
      </c>
      <c r="AK109" s="33" t="s">
        <v>93</v>
      </c>
    </row>
    <row r="110" spans="1:37" ht="15" customHeight="1" x14ac:dyDescent="0.15"/>
    <row r="111" spans="1:37" ht="15" customHeight="1" x14ac:dyDescent="0.15">
      <c r="A111" s="1" t="s">
        <v>121</v>
      </c>
      <c r="AA111" s="96" t="s">
        <v>67</v>
      </c>
      <c r="AB111" s="4"/>
      <c r="AC111" s="4"/>
      <c r="AD111" s="4"/>
      <c r="AE111" s="4"/>
      <c r="AF111" s="4"/>
      <c r="AG111" s="18"/>
    </row>
    <row r="112" spans="1:37" ht="15" customHeight="1" x14ac:dyDescent="0.15">
      <c r="A112" s="1" t="s">
        <v>69</v>
      </c>
      <c r="Z112" s="26"/>
      <c r="AA112" s="97"/>
      <c r="AF112" s="1"/>
      <c r="AG112" s="27"/>
    </row>
    <row r="113" spans="26:33" ht="15" customHeight="1" x14ac:dyDescent="0.15">
      <c r="Z113" s="26"/>
      <c r="AA113" s="97"/>
      <c r="AF113" s="1"/>
      <c r="AG113" s="27"/>
    </row>
    <row r="114" spans="26:33" ht="15" customHeight="1" x14ac:dyDescent="0.15">
      <c r="Z114" s="26"/>
      <c r="AA114" s="97"/>
      <c r="AF114" s="1"/>
      <c r="AG114" s="27"/>
    </row>
    <row r="115" spans="26:33" ht="15" customHeight="1" x14ac:dyDescent="0.15">
      <c r="Z115" s="26"/>
      <c r="AA115" s="97"/>
      <c r="AF115" s="1"/>
      <c r="AG115" s="27"/>
    </row>
    <row r="116" spans="26:33" ht="15" customHeight="1" x14ac:dyDescent="0.15">
      <c r="Z116" s="26"/>
      <c r="AA116" s="98"/>
      <c r="AB116" s="13"/>
      <c r="AC116" s="13"/>
      <c r="AD116" s="13"/>
      <c r="AE116" s="13"/>
      <c r="AF116" s="13"/>
      <c r="AG116" s="14"/>
    </row>
    <row r="167" spans="1:32" hidden="1" x14ac:dyDescent="0.15">
      <c r="A167" s="1" t="s">
        <v>74</v>
      </c>
      <c r="F167" s="1">
        <v>1</v>
      </c>
      <c r="G167" s="1" t="s">
        <v>75</v>
      </c>
      <c r="Q167" s="1">
        <v>1</v>
      </c>
      <c r="AF167" s="1"/>
    </row>
    <row r="168" spans="1:32" hidden="1" x14ac:dyDescent="0.15">
      <c r="F168" s="1">
        <v>2</v>
      </c>
      <c r="G168" s="1" t="s">
        <v>76</v>
      </c>
      <c r="Q168" s="1">
        <v>2</v>
      </c>
      <c r="AF168" s="1"/>
    </row>
    <row r="169" spans="1:32" hidden="1" x14ac:dyDescent="0.15">
      <c r="F169" s="1" t="s">
        <v>168</v>
      </c>
      <c r="AF169" s="1"/>
    </row>
    <row r="170" spans="1:32" hidden="1" x14ac:dyDescent="0.15">
      <c r="A170" s="1" t="s">
        <v>78</v>
      </c>
      <c r="F170" s="1">
        <v>1</v>
      </c>
      <c r="G170" s="1" t="s">
        <v>172</v>
      </c>
      <c r="Q170" s="1">
        <v>1</v>
      </c>
      <c r="AF170" s="1"/>
    </row>
    <row r="171" spans="1:32" hidden="1" x14ac:dyDescent="0.15">
      <c r="F171" s="1">
        <v>2</v>
      </c>
      <c r="G171" s="1" t="s">
        <v>173</v>
      </c>
      <c r="Q171" s="1">
        <v>2</v>
      </c>
      <c r="AF171" s="1"/>
    </row>
    <row r="172" spans="1:32" hidden="1" x14ac:dyDescent="0.15">
      <c r="F172" s="1">
        <v>3</v>
      </c>
      <c r="G172" s="1" t="s">
        <v>174</v>
      </c>
      <c r="Q172" s="1">
        <v>3</v>
      </c>
      <c r="AF172" s="1"/>
    </row>
    <row r="173" spans="1:32" hidden="1" x14ac:dyDescent="0.15">
      <c r="F173" s="1">
        <v>4</v>
      </c>
      <c r="G173" s="1" t="s">
        <v>175</v>
      </c>
      <c r="Q173" s="1">
        <v>4</v>
      </c>
      <c r="AF173" s="1"/>
    </row>
    <row r="174" spans="1:32" hidden="1" x14ac:dyDescent="0.15">
      <c r="F174" s="1">
        <v>5</v>
      </c>
      <c r="Q174" s="1">
        <v>5</v>
      </c>
      <c r="AF174" s="1"/>
    </row>
    <row r="175" spans="1:32" hidden="1" x14ac:dyDescent="0.15">
      <c r="AF175" s="1"/>
    </row>
    <row r="176" spans="1:32" hidden="1" x14ac:dyDescent="0.15">
      <c r="A176" s="1" t="s">
        <v>53</v>
      </c>
      <c r="F176" s="1">
        <v>1</v>
      </c>
      <c r="G176" s="1" t="s">
        <v>169</v>
      </c>
      <c r="Q176" s="1">
        <v>1</v>
      </c>
    </row>
    <row r="177" spans="17:17" x14ac:dyDescent="0.15">
      <c r="Q177" s="33"/>
    </row>
    <row r="178" spans="17:17" x14ac:dyDescent="0.15">
      <c r="Q178" s="33"/>
    </row>
    <row r="179" spans="17:17" x14ac:dyDescent="0.15">
      <c r="Q179" s="33"/>
    </row>
    <row r="180" spans="17:17" x14ac:dyDescent="0.15">
      <c r="Q180" s="33"/>
    </row>
    <row r="181" spans="17:17" x14ac:dyDescent="0.15">
      <c r="Q181" s="33"/>
    </row>
    <row r="183" spans="17:17" x14ac:dyDescent="0.15">
      <c r="Q183" s="33"/>
    </row>
    <row r="184" spans="17:17" x14ac:dyDescent="0.15">
      <c r="Q184" s="33"/>
    </row>
    <row r="185" spans="17:17" x14ac:dyDescent="0.15">
      <c r="Q185" s="33"/>
    </row>
    <row r="186" spans="17:17" x14ac:dyDescent="0.15">
      <c r="Q186" s="33"/>
    </row>
    <row r="187" spans="17:17" x14ac:dyDescent="0.15">
      <c r="Q187" s="33"/>
    </row>
    <row r="188" spans="17:17" x14ac:dyDescent="0.15">
      <c r="Q188" s="33"/>
    </row>
    <row r="189" spans="17:17" x14ac:dyDescent="0.15">
      <c r="Q189" s="33"/>
    </row>
    <row r="190" spans="17:17" x14ac:dyDescent="0.15">
      <c r="Q190" s="33"/>
    </row>
    <row r="191" spans="17:17" x14ac:dyDescent="0.15">
      <c r="Q191" s="33"/>
    </row>
    <row r="192" spans="17:17" x14ac:dyDescent="0.15">
      <c r="Q192" s="33"/>
    </row>
    <row r="193" spans="17:17" x14ac:dyDescent="0.15">
      <c r="Q193" s="33"/>
    </row>
    <row r="194" spans="17:17" x14ac:dyDescent="0.15">
      <c r="Q194" s="33"/>
    </row>
    <row r="195" spans="17:17" x14ac:dyDescent="0.15">
      <c r="Q195" s="33"/>
    </row>
    <row r="196" spans="17:17" x14ac:dyDescent="0.15">
      <c r="Q196" s="33"/>
    </row>
    <row r="197" spans="17:17" x14ac:dyDescent="0.15">
      <c r="Q197" s="33"/>
    </row>
    <row r="198" spans="17:17" x14ac:dyDescent="0.15">
      <c r="Q198" s="33"/>
    </row>
    <row r="199" spans="17:17" x14ac:dyDescent="0.15">
      <c r="Q199" s="33"/>
    </row>
    <row r="200" spans="17:17" x14ac:dyDescent="0.15">
      <c r="Q200" s="33"/>
    </row>
    <row r="201" spans="17:17" x14ac:dyDescent="0.15">
      <c r="Q201" s="33"/>
    </row>
    <row r="202" spans="17:17" x14ac:dyDescent="0.15">
      <c r="Q202" s="33"/>
    </row>
    <row r="203" spans="17:17" x14ac:dyDescent="0.15">
      <c r="Q203" s="33"/>
    </row>
    <row r="204" spans="17:17" x14ac:dyDescent="0.15">
      <c r="Q204" s="33"/>
    </row>
    <row r="205" spans="17:17" x14ac:dyDescent="0.15">
      <c r="Q205" s="33"/>
    </row>
    <row r="206" spans="17:17" x14ac:dyDescent="0.15">
      <c r="Q206" s="33"/>
    </row>
    <row r="207" spans="17:17" x14ac:dyDescent="0.15">
      <c r="Q207" s="33"/>
    </row>
    <row r="208" spans="17:17" x14ac:dyDescent="0.15">
      <c r="Q208" s="33"/>
    </row>
    <row r="209" spans="17:17" x14ac:dyDescent="0.15">
      <c r="Q209" s="33"/>
    </row>
    <row r="210" spans="17:17" x14ac:dyDescent="0.15">
      <c r="Q210" s="33"/>
    </row>
    <row r="211" spans="17:17" x14ac:dyDescent="0.15">
      <c r="Q211" s="33"/>
    </row>
    <row r="212" spans="17:17" x14ac:dyDescent="0.15">
      <c r="Q212" s="33"/>
    </row>
    <row r="213" spans="17:17" x14ac:dyDescent="0.15">
      <c r="Q213" s="33"/>
    </row>
    <row r="214" spans="17:17" x14ac:dyDescent="0.15">
      <c r="Q214" s="33"/>
    </row>
    <row r="215" spans="17:17" x14ac:dyDescent="0.15">
      <c r="Q215" s="33"/>
    </row>
    <row r="216" spans="17:17" x14ac:dyDescent="0.15">
      <c r="Q216" s="33"/>
    </row>
    <row r="217" spans="17:17" x14ac:dyDescent="0.15">
      <c r="Q217" s="33"/>
    </row>
    <row r="218" spans="17:17" x14ac:dyDescent="0.15">
      <c r="Q218" s="33"/>
    </row>
    <row r="219" spans="17:17" x14ac:dyDescent="0.15">
      <c r="Q219" s="33"/>
    </row>
  </sheetData>
  <sheetProtection password="C648" sheet="1" objects="1" scenarios="1" selectLockedCells="1"/>
  <mergeCells count="194">
    <mergeCell ref="A38:E38"/>
    <mergeCell ref="F38:AG38"/>
    <mergeCell ref="Q36:AG36"/>
    <mergeCell ref="A37:E37"/>
    <mergeCell ref="F37:N37"/>
    <mergeCell ref="O37:S37"/>
    <mergeCell ref="T37:AB37"/>
    <mergeCell ref="A36:E36"/>
    <mergeCell ref="F36:G36"/>
    <mergeCell ref="H36:N36"/>
    <mergeCell ref="A35:E35"/>
    <mergeCell ref="Q35:AG35"/>
    <mergeCell ref="A31:E31"/>
    <mergeCell ref="F31:Q31"/>
    <mergeCell ref="R31:T31"/>
    <mergeCell ref="U31:Y31"/>
    <mergeCell ref="Z31:AB31"/>
    <mergeCell ref="AC31:AG31"/>
    <mergeCell ref="A27:E27"/>
    <mergeCell ref="F27:AG27"/>
    <mergeCell ref="A30:E30"/>
    <mergeCell ref="F30:Q30"/>
    <mergeCell ref="R30:V30"/>
    <mergeCell ref="W30:AG30"/>
    <mergeCell ref="A25:E25"/>
    <mergeCell ref="F25:G25"/>
    <mergeCell ref="H25:N25"/>
    <mergeCell ref="O25:P25"/>
    <mergeCell ref="Q25:AG25"/>
    <mergeCell ref="A26:E26"/>
    <mergeCell ref="F26:N26"/>
    <mergeCell ref="O26:S26"/>
    <mergeCell ref="T26:AB26"/>
    <mergeCell ref="A21:E21"/>
    <mergeCell ref="F21:AG21"/>
    <mergeCell ref="A22:E23"/>
    <mergeCell ref="G22:K22"/>
    <mergeCell ref="F23:AG23"/>
    <mergeCell ref="A24:E24"/>
    <mergeCell ref="Q24:AG24"/>
    <mergeCell ref="F14:G14"/>
    <mergeCell ref="H14:N14"/>
    <mergeCell ref="O14:P14"/>
    <mergeCell ref="A16:E16"/>
    <mergeCell ref="F16:AG16"/>
    <mergeCell ref="A20:E20"/>
    <mergeCell ref="F20:AG20"/>
    <mergeCell ref="A11:E12"/>
    <mergeCell ref="G11:K11"/>
    <mergeCell ref="F12:AG12"/>
    <mergeCell ref="A13:E13"/>
    <mergeCell ref="Q13:AG13"/>
    <mergeCell ref="A15:E15"/>
    <mergeCell ref="F15:N15"/>
    <mergeCell ref="O15:S15"/>
    <mergeCell ref="T15:AB15"/>
    <mergeCell ref="A14:E14"/>
    <mergeCell ref="L48:Q48"/>
    <mergeCell ref="S48:Y48"/>
    <mergeCell ref="Z48:AG48"/>
    <mergeCell ref="AB1:AG1"/>
    <mergeCell ref="Q14:AG14"/>
    <mergeCell ref="O36:P36"/>
    <mergeCell ref="O10:AG10"/>
    <mergeCell ref="A49:A50"/>
    <mergeCell ref="S49:AG49"/>
    <mergeCell ref="S50:W50"/>
    <mergeCell ref="X50:AB50"/>
    <mergeCell ref="AC50:AG50"/>
    <mergeCell ref="C49:R50"/>
    <mergeCell ref="B49:B50"/>
    <mergeCell ref="A5:E5"/>
    <mergeCell ref="F5:N5"/>
    <mergeCell ref="O5:S5"/>
    <mergeCell ref="T5:AG5"/>
    <mergeCell ref="A9:E9"/>
    <mergeCell ref="A10:E10"/>
    <mergeCell ref="O9:AG9"/>
    <mergeCell ref="F10:H10"/>
    <mergeCell ref="I10:L10"/>
    <mergeCell ref="M10:N10"/>
    <mergeCell ref="S53:W53"/>
    <mergeCell ref="X53:AB53"/>
    <mergeCell ref="S51:W51"/>
    <mergeCell ref="X51:AB51"/>
    <mergeCell ref="AC51:AG51"/>
    <mergeCell ref="S52:W52"/>
    <mergeCell ref="X52:AB52"/>
    <mergeCell ref="AC52:AG52"/>
    <mergeCell ref="AC53:AG53"/>
    <mergeCell ref="A58:A59"/>
    <mergeCell ref="S58:AG58"/>
    <mergeCell ref="S59:W59"/>
    <mergeCell ref="X59:AB59"/>
    <mergeCell ref="AC59:AG59"/>
    <mergeCell ref="C58:R59"/>
    <mergeCell ref="B58:B59"/>
    <mergeCell ref="L57:Q57"/>
    <mergeCell ref="S60:W60"/>
    <mergeCell ref="X60:AB60"/>
    <mergeCell ref="AC60:AG60"/>
    <mergeCell ref="S57:Y57"/>
    <mergeCell ref="Z57:AG57"/>
    <mergeCell ref="S61:W61"/>
    <mergeCell ref="X61:AB61"/>
    <mergeCell ref="AC61:AG61"/>
    <mergeCell ref="S62:W62"/>
    <mergeCell ref="X62:AB62"/>
    <mergeCell ref="AC62:AG62"/>
    <mergeCell ref="S63:W63"/>
    <mergeCell ref="X63:AB63"/>
    <mergeCell ref="AC63:AG63"/>
    <mergeCell ref="S64:W64"/>
    <mergeCell ref="X64:AB64"/>
    <mergeCell ref="AC64:AG64"/>
    <mergeCell ref="S65:W65"/>
    <mergeCell ref="X65:AB65"/>
    <mergeCell ref="AC65:AG65"/>
    <mergeCell ref="S66:W66"/>
    <mergeCell ref="X66:AB66"/>
    <mergeCell ref="AC66:AG66"/>
    <mergeCell ref="S67:W67"/>
    <mergeCell ref="X67:AB67"/>
    <mergeCell ref="AC67:AG67"/>
    <mergeCell ref="S68:W68"/>
    <mergeCell ref="X68:AB68"/>
    <mergeCell ref="AC68:AG68"/>
    <mergeCell ref="S69:W69"/>
    <mergeCell ref="X69:AB69"/>
    <mergeCell ref="AC69:AG69"/>
    <mergeCell ref="S70:W70"/>
    <mergeCell ref="X70:AB70"/>
    <mergeCell ref="AC70:AG70"/>
    <mergeCell ref="S71:W71"/>
    <mergeCell ref="X71:AB71"/>
    <mergeCell ref="AC71:AG71"/>
    <mergeCell ref="S72:W72"/>
    <mergeCell ref="X72:AB72"/>
    <mergeCell ref="AC72:AG72"/>
    <mergeCell ref="S76:W76"/>
    <mergeCell ref="X76:AB76"/>
    <mergeCell ref="AC76:AG76"/>
    <mergeCell ref="S77:W77"/>
    <mergeCell ref="X77:AB77"/>
    <mergeCell ref="AC77:AG77"/>
    <mergeCell ref="S73:W73"/>
    <mergeCell ref="X73:AB73"/>
    <mergeCell ref="AC73:AG73"/>
    <mergeCell ref="S74:W74"/>
    <mergeCell ref="X74:AB74"/>
    <mergeCell ref="AC74:AG74"/>
    <mergeCell ref="S75:W75"/>
    <mergeCell ref="X75:AB75"/>
    <mergeCell ref="AC75:AG75"/>
    <mergeCell ref="L84:Q84"/>
    <mergeCell ref="S84:Y84"/>
    <mergeCell ref="S80:W80"/>
    <mergeCell ref="X80:AB80"/>
    <mergeCell ref="S78:W78"/>
    <mergeCell ref="X78:AB78"/>
    <mergeCell ref="AC80:AG80"/>
    <mergeCell ref="Z84:AG84"/>
    <mergeCell ref="Z91:AG91"/>
    <mergeCell ref="AC78:AG78"/>
    <mergeCell ref="S79:W79"/>
    <mergeCell ref="X79:AB79"/>
    <mergeCell ref="AC79:AG79"/>
    <mergeCell ref="A101:A102"/>
    <mergeCell ref="AC101:AG101"/>
    <mergeCell ref="AC103:AG103"/>
    <mergeCell ref="C101:AB102"/>
    <mergeCell ref="B101:B102"/>
    <mergeCell ref="Z100:AG100"/>
    <mergeCell ref="AC108:AG108"/>
    <mergeCell ref="A85:A86"/>
    <mergeCell ref="AC85:AG85"/>
    <mergeCell ref="AC87:AG87"/>
    <mergeCell ref="C85:AB86"/>
    <mergeCell ref="B85:B86"/>
    <mergeCell ref="L91:Q91"/>
    <mergeCell ref="S91:Y91"/>
    <mergeCell ref="A92:A93"/>
    <mergeCell ref="AC92:AG92"/>
    <mergeCell ref="B92:B93"/>
    <mergeCell ref="AC109:AG109"/>
    <mergeCell ref="AA111:AA116"/>
    <mergeCell ref="AC104:AG104"/>
    <mergeCell ref="AC105:AG105"/>
    <mergeCell ref="AC106:AG106"/>
    <mergeCell ref="AC107:AG107"/>
    <mergeCell ref="AC94:AG94"/>
    <mergeCell ref="C92:AB93"/>
    <mergeCell ref="L100:Q100"/>
    <mergeCell ref="S100:Y100"/>
  </mergeCells>
  <phoneticPr fontId="2"/>
  <conditionalFormatting sqref="C51 C54:C55 C60 C81:C82 C103 G187 G213">
    <cfRule type="expression" dxfId="1" priority="1" stopIfTrue="1">
      <formula>ISERROR(C51)</formula>
    </cfRule>
  </conditionalFormatting>
  <dataValidations count="14">
    <dataValidation type="date" operator="greaterThanOrEqual" allowBlank="1" showInputMessage="1" showErrorMessage="1" sqref="S100 S84 S57 S48 S91 F31:Q31" xr:uid="{00000000-0002-0000-0100-000000000000}">
      <formula1>1</formula1>
    </dataValidation>
    <dataValidation type="list" allowBlank="1" showInputMessage="1" showErrorMessage="1" sqref="T5:AG5" xr:uid="{00000000-0002-0000-0100-000001000000}">
      <formula1>$G$170:$G$174</formula1>
    </dataValidation>
    <dataValidation type="whole" operator="equal" allowBlank="1" showInputMessage="1" showErrorMessage="1" sqref="U103:U105 U94 U87" xr:uid="{00000000-0002-0000-0100-000002000000}">
      <formula1>1</formula1>
    </dataValidation>
    <dataValidation type="whole" operator="greaterThanOrEqual" allowBlank="1" showInputMessage="1" showErrorMessage="1" sqref="AA103:AB105 AC103:AG109 AA87:AG87 W94:X94 Z91 S103:S105 S94 W87:X87 Z84 AA94:AG94 S87 S60:AG80 Z100 W103:X105 Z57 S51:AG53 Z48 U31:Y31" xr:uid="{00000000-0002-0000-0100-000003000000}">
      <formula1>0</formula1>
    </dataValidation>
    <dataValidation type="list" allowBlank="1" showInputMessage="1" showErrorMessage="1" sqref="F5:N5" xr:uid="{00000000-0002-0000-0100-000004000000}">
      <formula1>$G$167:$G$168</formula1>
    </dataValidation>
    <dataValidation type="list" allowBlank="1" showInputMessage="1" showErrorMessage="1" sqref="A60:B80 A51:B53 A103:B109 A94:B94 A87:B87" xr:uid="{00000000-0002-0000-0100-000005000000}">
      <formula1>$G$176</formula1>
    </dataValidation>
    <dataValidation type="textLength" operator="lessThanOrEqual" allowBlank="1" showInputMessage="1" showErrorMessage="1" errorTitle="エラー" error="文字数の不正です" sqref="G11:K11 G22:K22" xr:uid="{00000000-0002-0000-0100-000006000000}">
      <formula1>8</formula1>
    </dataValidation>
    <dataValidation type="textLength" operator="lessThanOrEqual" allowBlank="1" showInputMessage="1" showErrorMessage="1" errorTitle="エラー" error="文字数が不正です" sqref="Q13:AG13 Q24:AG24 Q35:AG35" xr:uid="{00000000-0002-0000-0100-000007000000}">
      <formula1>20</formula1>
    </dataValidation>
    <dataValidation type="textLength" operator="lessThanOrEqual" allowBlank="1" showInputMessage="1" showErrorMessage="1" errorTitle="エラー" error="文字数が不正です" sqref="F15:N15 T37:AB37 T15:AB15 F37:N37 F26:N26 T26:AB26" xr:uid="{00000000-0002-0000-0100-000008000000}">
      <formula1>13</formula1>
    </dataValidation>
    <dataValidation type="textLength" operator="lessThanOrEqual" allowBlank="1" showInputMessage="1" showErrorMessage="1" errorTitle="エラー" error="文字数が不正です" sqref="H14:N14 Q25:AG25 Q36:AG36 Q14:AG14 H25:N25 H36:N36" xr:uid="{00000000-0002-0000-0100-000009000000}">
      <formula1>10</formula1>
    </dataValidation>
    <dataValidation type="textLength" operator="lessThanOrEqual" allowBlank="1" showInputMessage="1" showErrorMessage="1" errorTitle="エラー" error="文字数が不正です" sqref="F12:AG12 F20:AG21 F23:AG23" xr:uid="{00000000-0002-0000-0100-00000A000000}">
      <formula1>40</formula1>
    </dataValidation>
    <dataValidation type="whole" operator="greaterThanOrEqual" allowBlank="1" showInputMessage="1" showErrorMessage="1" sqref="F30:Q30 W30:AG30 AC31:AG31" xr:uid="{00000000-0002-0000-0100-00000B000000}">
      <formula1>1</formula1>
    </dataValidation>
    <dataValidation type="textLength" operator="lessThanOrEqual" allowBlank="1" showInputMessage="1" showErrorMessage="1" sqref="K84:R84 K91:R91 K57:R57 K48:R48 K100:R100" xr:uid="{00000000-0002-0000-0100-00000C000000}">
      <formula1>6</formula1>
    </dataValidation>
    <dataValidation type="textLength" operator="lessThanOrEqual" allowBlank="1" showInputMessage="1" showErrorMessage="1" errorTitle="エラー" error="文字数が不正です" sqref="O9:AG10" xr:uid="{00000000-0002-0000-0100-00000D000000}">
      <formula1>35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20"/>
  <sheetViews>
    <sheetView showGridLines="0" tabSelected="1" zoomScaleNormal="100" zoomScaleSheetLayoutView="80" workbookViewId="0"/>
  </sheetViews>
  <sheetFormatPr defaultColWidth="9" defaultRowHeight="11.25" x14ac:dyDescent="0.15"/>
  <cols>
    <col min="1" max="31" width="2.625" style="1" customWidth="1"/>
    <col min="32" max="32" width="2.625" style="6" customWidth="1"/>
    <col min="33" max="33" width="2.625" style="1" customWidth="1"/>
    <col min="34" max="36" width="9" style="1" hidden="1" customWidth="1"/>
    <col min="37" max="37" width="9" style="33" hidden="1" customWidth="1"/>
    <col min="38" max="38" width="0" style="1" hidden="1" customWidth="1"/>
    <col min="39" max="16384" width="9" style="1"/>
  </cols>
  <sheetData>
    <row r="1" spans="1:38" ht="15" customHeight="1" x14ac:dyDescent="0.15">
      <c r="A1" s="92" t="s">
        <v>629</v>
      </c>
      <c r="Z1" s="1" t="s">
        <v>36</v>
      </c>
      <c r="AB1" s="122"/>
      <c r="AC1" s="122"/>
      <c r="AD1" s="122"/>
      <c r="AE1" s="122"/>
      <c r="AF1" s="122"/>
      <c r="AG1" s="122"/>
      <c r="AH1" s="1" t="s">
        <v>187</v>
      </c>
      <c r="AI1" s="1">
        <v>1</v>
      </c>
      <c r="AL1" s="91" t="s">
        <v>622</v>
      </c>
    </row>
    <row r="2" spans="1:38" ht="15" customHeight="1" x14ac:dyDescent="0.15">
      <c r="A2" s="17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188</v>
      </c>
      <c r="AI2" s="1">
        <v>6</v>
      </c>
      <c r="AJ2" s="50">
        <v>2017</v>
      </c>
    </row>
    <row r="3" spans="1:38" ht="15" customHeight="1" x14ac:dyDescent="0.15">
      <c r="AF3" s="1"/>
      <c r="AH3" s="1" t="s">
        <v>189</v>
      </c>
      <c r="AI3" s="1">
        <v>184420</v>
      </c>
    </row>
    <row r="4" spans="1:38" ht="15" customHeight="1" x14ac:dyDescent="0.15">
      <c r="AF4" s="1"/>
    </row>
    <row r="5" spans="1:38" ht="30" customHeight="1" x14ac:dyDescent="0.15">
      <c r="A5" s="134" t="s">
        <v>30</v>
      </c>
      <c r="B5" s="135"/>
      <c r="C5" s="135"/>
      <c r="D5" s="135"/>
      <c r="E5" s="136"/>
      <c r="F5" s="137" t="s">
        <v>75</v>
      </c>
      <c r="G5" s="138"/>
      <c r="H5" s="138"/>
      <c r="I5" s="138"/>
      <c r="J5" s="138"/>
      <c r="K5" s="138"/>
      <c r="L5" s="138"/>
      <c r="M5" s="138"/>
      <c r="N5" s="139"/>
      <c r="O5" s="134" t="s">
        <v>628</v>
      </c>
      <c r="P5" s="135"/>
      <c r="Q5" s="135"/>
      <c r="R5" s="135"/>
      <c r="S5" s="136"/>
      <c r="T5" s="219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1"/>
      <c r="AH5" s="1">
        <f>IF(F5="","",VLOOKUP(F5,G168:Q169,11,FALSE))</f>
        <v>1</v>
      </c>
      <c r="AI5" s="1" t="str">
        <f>IF(T5="","",VLOOKUP(T5,G171:Q175,11,FALSE))</f>
        <v/>
      </c>
    </row>
    <row r="6" spans="1:38" ht="15" customHeight="1" x14ac:dyDescent="0.15">
      <c r="AF6" s="1"/>
    </row>
    <row r="7" spans="1:38" ht="15" customHeight="1" x14ac:dyDescent="0.15">
      <c r="AF7" s="1"/>
    </row>
    <row r="8" spans="1:38" ht="15" customHeight="1" x14ac:dyDescent="0.15">
      <c r="A8" s="1" t="s">
        <v>37</v>
      </c>
      <c r="AF8" s="1"/>
    </row>
    <row r="9" spans="1:38" ht="15" customHeight="1" x14ac:dyDescent="0.15">
      <c r="A9" s="143" t="s">
        <v>38</v>
      </c>
      <c r="B9" s="144"/>
      <c r="C9" s="144"/>
      <c r="D9" s="144"/>
      <c r="E9" s="145"/>
      <c r="F9" s="48"/>
      <c r="G9" s="21"/>
      <c r="H9" s="21"/>
      <c r="I9" s="21"/>
      <c r="J9" s="21"/>
      <c r="K9" s="21"/>
      <c r="L9" s="21"/>
      <c r="M9" s="21"/>
      <c r="N9" s="21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6"/>
      <c r="AI9" s="1" t="s">
        <v>620</v>
      </c>
      <c r="AJ9" s="1" t="s">
        <v>621</v>
      </c>
    </row>
    <row r="10" spans="1:38" ht="30" customHeight="1" x14ac:dyDescent="0.15">
      <c r="A10" s="146" t="s">
        <v>0</v>
      </c>
      <c r="B10" s="147"/>
      <c r="C10" s="147"/>
      <c r="D10" s="147"/>
      <c r="E10" s="148"/>
      <c r="F10" s="151" t="s">
        <v>134</v>
      </c>
      <c r="G10" s="152"/>
      <c r="H10" s="153"/>
      <c r="I10" s="227"/>
      <c r="J10" s="228"/>
      <c r="K10" s="228"/>
      <c r="L10" s="229"/>
      <c r="M10" s="157" t="s">
        <v>135</v>
      </c>
      <c r="N10" s="158"/>
      <c r="O10" s="230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2"/>
      <c r="AH10" s="1" t="str">
        <f>IF(I10="","",VLOOKUP(I10,G179:Q187,11,FALSE))</f>
        <v/>
      </c>
      <c r="AI10" s="1" t="str">
        <f>IF(I10="","",IF(LEFT(I10,1)="前",VLOOKUP(I10,G179:S187,13,FALSE),""))</f>
        <v/>
      </c>
      <c r="AJ10" s="1" t="str">
        <f>IF(I10="","",IF(LEFT(I10,1)="後",VLOOKUP(I10,G179:S187,13,FALSE),""))</f>
        <v/>
      </c>
    </row>
    <row r="11" spans="1:38" ht="15" customHeight="1" x14ac:dyDescent="0.15">
      <c r="A11" s="159" t="s">
        <v>1</v>
      </c>
      <c r="B11" s="160"/>
      <c r="C11" s="160"/>
      <c r="D11" s="160"/>
      <c r="E11" s="161"/>
      <c r="F11" s="5" t="s">
        <v>39</v>
      </c>
      <c r="G11" s="214"/>
      <c r="H11" s="214"/>
      <c r="I11" s="214"/>
      <c r="J11" s="214"/>
      <c r="K11" s="21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8"/>
    </row>
    <row r="12" spans="1:38" ht="30" customHeight="1" x14ac:dyDescent="0.15">
      <c r="A12" s="162"/>
      <c r="B12" s="163"/>
      <c r="C12" s="163"/>
      <c r="D12" s="163"/>
      <c r="E12" s="164"/>
      <c r="F12" s="215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7"/>
    </row>
    <row r="13" spans="1:38" ht="15" customHeight="1" x14ac:dyDescent="0.15">
      <c r="A13" s="169" t="s">
        <v>80</v>
      </c>
      <c r="B13" s="170"/>
      <c r="C13" s="170"/>
      <c r="D13" s="170"/>
      <c r="E13" s="17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7"/>
    </row>
    <row r="14" spans="1:38" ht="30" customHeight="1" x14ac:dyDescent="0.15">
      <c r="A14" s="146" t="s">
        <v>31</v>
      </c>
      <c r="B14" s="147"/>
      <c r="C14" s="147"/>
      <c r="D14" s="147"/>
      <c r="E14" s="147"/>
      <c r="F14" s="126" t="s">
        <v>32</v>
      </c>
      <c r="G14" s="127"/>
      <c r="H14" s="196"/>
      <c r="I14" s="197"/>
      <c r="J14" s="197"/>
      <c r="K14" s="197"/>
      <c r="L14" s="197"/>
      <c r="M14" s="197"/>
      <c r="N14" s="198"/>
      <c r="O14" s="126" t="s">
        <v>33</v>
      </c>
      <c r="P14" s="127"/>
      <c r="Q14" s="196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8"/>
    </row>
    <row r="15" spans="1:38" ht="15" customHeight="1" x14ac:dyDescent="0.15">
      <c r="A15" s="134" t="s">
        <v>2</v>
      </c>
      <c r="B15" s="135"/>
      <c r="C15" s="135"/>
      <c r="D15" s="135"/>
      <c r="E15" s="136"/>
      <c r="F15" s="199"/>
      <c r="G15" s="194"/>
      <c r="H15" s="194"/>
      <c r="I15" s="194"/>
      <c r="J15" s="194"/>
      <c r="K15" s="194"/>
      <c r="L15" s="194"/>
      <c r="M15" s="194"/>
      <c r="N15" s="195"/>
      <c r="O15" s="134" t="s">
        <v>3</v>
      </c>
      <c r="P15" s="135"/>
      <c r="Q15" s="135"/>
      <c r="R15" s="135"/>
      <c r="S15" s="136"/>
      <c r="T15" s="199"/>
      <c r="U15" s="194"/>
      <c r="V15" s="194"/>
      <c r="W15" s="194"/>
      <c r="X15" s="194"/>
      <c r="Y15" s="194"/>
      <c r="Z15" s="194"/>
      <c r="AA15" s="194"/>
      <c r="AB15" s="194"/>
      <c r="AC15" s="16"/>
      <c r="AD15" s="16"/>
      <c r="AE15" s="16"/>
      <c r="AF15" s="16"/>
      <c r="AG15" s="20"/>
    </row>
    <row r="16" spans="1:38" ht="15" customHeight="1" x14ac:dyDescent="0.15">
      <c r="A16" s="134" t="s">
        <v>41</v>
      </c>
      <c r="B16" s="135"/>
      <c r="C16" s="135"/>
      <c r="D16" s="135"/>
      <c r="E16" s="136"/>
      <c r="F16" s="193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5"/>
    </row>
    <row r="17" spans="1:33" ht="15" customHeight="1" x14ac:dyDescent="0.15">
      <c r="AF17" s="1"/>
    </row>
    <row r="18" spans="1:33" ht="15" customHeight="1" x14ac:dyDescent="0.15">
      <c r="AF18" s="1"/>
    </row>
    <row r="19" spans="1:33" ht="15" customHeight="1" x14ac:dyDescent="0.15">
      <c r="A19" s="1" t="s">
        <v>40</v>
      </c>
      <c r="AF19" s="1"/>
    </row>
    <row r="20" spans="1:33" ht="15" customHeight="1" x14ac:dyDescent="0.15">
      <c r="A20" s="143" t="s">
        <v>81</v>
      </c>
      <c r="B20" s="144"/>
      <c r="C20" s="144"/>
      <c r="D20" s="144"/>
      <c r="E20" s="145"/>
      <c r="F20" s="218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7"/>
    </row>
    <row r="21" spans="1:33" ht="30" customHeight="1" x14ac:dyDescent="0.15">
      <c r="A21" s="146" t="s">
        <v>34</v>
      </c>
      <c r="B21" s="147"/>
      <c r="C21" s="147"/>
      <c r="D21" s="147"/>
      <c r="E21" s="148"/>
      <c r="F21" s="196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8"/>
    </row>
    <row r="22" spans="1:33" ht="15" customHeight="1" x14ac:dyDescent="0.15">
      <c r="A22" s="159" t="s">
        <v>1</v>
      </c>
      <c r="B22" s="160"/>
      <c r="C22" s="160"/>
      <c r="D22" s="160"/>
      <c r="E22" s="161"/>
      <c r="F22" s="4" t="s">
        <v>82</v>
      </c>
      <c r="G22" s="214"/>
      <c r="H22" s="214"/>
      <c r="I22" s="214"/>
      <c r="J22" s="214"/>
      <c r="K22" s="21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8"/>
    </row>
    <row r="23" spans="1:33" ht="30" customHeight="1" x14ac:dyDescent="0.15">
      <c r="A23" s="162"/>
      <c r="B23" s="163"/>
      <c r="C23" s="163"/>
      <c r="D23" s="163"/>
      <c r="E23" s="164"/>
      <c r="F23" s="215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7"/>
    </row>
    <row r="24" spans="1:33" ht="15" customHeight="1" x14ac:dyDescent="0.15">
      <c r="A24" s="169" t="s">
        <v>83</v>
      </c>
      <c r="B24" s="170"/>
      <c r="C24" s="170"/>
      <c r="D24" s="170"/>
      <c r="E24" s="17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7"/>
    </row>
    <row r="25" spans="1:33" ht="30" customHeight="1" x14ac:dyDescent="0.15">
      <c r="A25" s="146" t="s">
        <v>31</v>
      </c>
      <c r="B25" s="147"/>
      <c r="C25" s="147"/>
      <c r="D25" s="147"/>
      <c r="E25" s="147"/>
      <c r="F25" s="118" t="s">
        <v>32</v>
      </c>
      <c r="G25" s="102"/>
      <c r="H25" s="196"/>
      <c r="I25" s="197"/>
      <c r="J25" s="197"/>
      <c r="K25" s="197"/>
      <c r="L25" s="197"/>
      <c r="M25" s="197"/>
      <c r="N25" s="198"/>
      <c r="O25" s="118" t="s">
        <v>33</v>
      </c>
      <c r="P25" s="102"/>
      <c r="Q25" s="196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8"/>
    </row>
    <row r="26" spans="1:33" ht="15" customHeight="1" x14ac:dyDescent="0.15">
      <c r="A26" s="134" t="s">
        <v>2</v>
      </c>
      <c r="B26" s="135"/>
      <c r="C26" s="135"/>
      <c r="D26" s="135"/>
      <c r="E26" s="136"/>
      <c r="F26" s="199"/>
      <c r="G26" s="194"/>
      <c r="H26" s="194"/>
      <c r="I26" s="194"/>
      <c r="J26" s="194"/>
      <c r="K26" s="194"/>
      <c r="L26" s="194"/>
      <c r="M26" s="194"/>
      <c r="N26" s="195"/>
      <c r="O26" s="134" t="s">
        <v>3</v>
      </c>
      <c r="P26" s="135"/>
      <c r="Q26" s="135"/>
      <c r="R26" s="135"/>
      <c r="S26" s="136"/>
      <c r="T26" s="199"/>
      <c r="U26" s="194"/>
      <c r="V26" s="194"/>
      <c r="W26" s="194"/>
      <c r="X26" s="194"/>
      <c r="Y26" s="194"/>
      <c r="Z26" s="194"/>
      <c r="AA26" s="194"/>
      <c r="AB26" s="194"/>
      <c r="AC26" s="16"/>
      <c r="AD26" s="16"/>
      <c r="AE26" s="16"/>
      <c r="AF26" s="16"/>
      <c r="AG26" s="20"/>
    </row>
    <row r="27" spans="1:33" ht="15" customHeight="1" x14ac:dyDescent="0.15">
      <c r="A27" s="134" t="s">
        <v>41</v>
      </c>
      <c r="B27" s="135"/>
      <c r="C27" s="135"/>
      <c r="D27" s="135"/>
      <c r="E27" s="136"/>
      <c r="F27" s="193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5"/>
    </row>
    <row r="28" spans="1:33" ht="15" customHeight="1" x14ac:dyDescent="0.15">
      <c r="AF28" s="1"/>
    </row>
    <row r="29" spans="1:33" ht="15" customHeight="1" x14ac:dyDescent="0.15">
      <c r="AF29" s="1"/>
    </row>
    <row r="30" spans="1:33" ht="30" customHeight="1" x14ac:dyDescent="0.15">
      <c r="A30" s="184" t="s">
        <v>42</v>
      </c>
      <c r="B30" s="185"/>
      <c r="C30" s="185"/>
      <c r="D30" s="185"/>
      <c r="E30" s="186"/>
      <c r="F30" s="200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2"/>
      <c r="R30" s="184" t="s">
        <v>43</v>
      </c>
      <c r="S30" s="185"/>
      <c r="T30" s="185"/>
      <c r="U30" s="185"/>
      <c r="V30" s="186"/>
      <c r="W30" s="203"/>
      <c r="X30" s="204"/>
      <c r="Y30" s="204"/>
      <c r="Z30" s="204"/>
      <c r="AA30" s="204"/>
      <c r="AB30" s="204"/>
      <c r="AC30" s="204"/>
      <c r="AD30" s="204"/>
      <c r="AE30" s="204"/>
      <c r="AF30" s="204"/>
      <c r="AG30" s="205"/>
    </row>
    <row r="31" spans="1:33" ht="30" customHeight="1" x14ac:dyDescent="0.15">
      <c r="A31" s="134" t="s">
        <v>5</v>
      </c>
      <c r="B31" s="135"/>
      <c r="C31" s="135"/>
      <c r="D31" s="135"/>
      <c r="E31" s="135"/>
      <c r="F31" s="208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10"/>
      <c r="R31" s="178" t="s">
        <v>6</v>
      </c>
      <c r="S31" s="179"/>
      <c r="T31" s="180"/>
      <c r="U31" s="211"/>
      <c r="V31" s="212"/>
      <c r="W31" s="212"/>
      <c r="X31" s="212"/>
      <c r="Y31" s="213"/>
      <c r="Z31" s="178" t="s">
        <v>4</v>
      </c>
      <c r="AA31" s="179"/>
      <c r="AB31" s="180"/>
      <c r="AC31" s="222"/>
      <c r="AD31" s="223"/>
      <c r="AE31" s="223"/>
      <c r="AF31" s="223"/>
      <c r="AG31" s="224"/>
    </row>
    <row r="32" spans="1:33" ht="15" customHeight="1" x14ac:dyDescent="0.15">
      <c r="AF32" s="1"/>
    </row>
    <row r="33" spans="1:36" ht="15" customHeight="1" x14ac:dyDescent="0.15">
      <c r="AF33" s="1"/>
    </row>
    <row r="34" spans="1:36" ht="15" customHeight="1" x14ac:dyDescent="0.15">
      <c r="A34" s="1" t="s">
        <v>44</v>
      </c>
      <c r="AF34" s="1"/>
    </row>
    <row r="35" spans="1:36" ht="15" customHeight="1" x14ac:dyDescent="0.15">
      <c r="A35" s="143" t="s">
        <v>45</v>
      </c>
      <c r="B35" s="144"/>
      <c r="C35" s="144"/>
      <c r="D35" s="144"/>
      <c r="E35" s="145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7"/>
    </row>
    <row r="36" spans="1:36" ht="30" customHeight="1" x14ac:dyDescent="0.15">
      <c r="A36" s="146" t="s">
        <v>33</v>
      </c>
      <c r="B36" s="147"/>
      <c r="C36" s="147"/>
      <c r="D36" s="147"/>
      <c r="E36" s="148"/>
      <c r="F36" s="126" t="s">
        <v>46</v>
      </c>
      <c r="G36" s="127"/>
      <c r="H36" s="196"/>
      <c r="I36" s="197"/>
      <c r="J36" s="197"/>
      <c r="K36" s="197"/>
      <c r="L36" s="197"/>
      <c r="M36" s="197"/>
      <c r="N36" s="198"/>
      <c r="O36" s="126" t="s">
        <v>33</v>
      </c>
      <c r="P36" s="127"/>
      <c r="Q36" s="196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8"/>
    </row>
    <row r="37" spans="1:36" ht="15" customHeight="1" x14ac:dyDescent="0.15">
      <c r="A37" s="134" t="s">
        <v>2</v>
      </c>
      <c r="B37" s="135"/>
      <c r="C37" s="135"/>
      <c r="D37" s="135"/>
      <c r="E37" s="136"/>
      <c r="F37" s="199"/>
      <c r="G37" s="194"/>
      <c r="H37" s="194"/>
      <c r="I37" s="194"/>
      <c r="J37" s="194"/>
      <c r="K37" s="194"/>
      <c r="L37" s="194"/>
      <c r="M37" s="194"/>
      <c r="N37" s="195"/>
      <c r="O37" s="134" t="s">
        <v>3</v>
      </c>
      <c r="P37" s="135"/>
      <c r="Q37" s="135"/>
      <c r="R37" s="135"/>
      <c r="S37" s="136"/>
      <c r="T37" s="199"/>
      <c r="U37" s="194"/>
      <c r="V37" s="194"/>
      <c r="W37" s="194"/>
      <c r="X37" s="194"/>
      <c r="Y37" s="194"/>
      <c r="Z37" s="194"/>
      <c r="AA37" s="194"/>
      <c r="AB37" s="194"/>
      <c r="AC37" s="16"/>
      <c r="AD37" s="16"/>
      <c r="AE37" s="16"/>
      <c r="AF37" s="16"/>
      <c r="AG37" s="20"/>
    </row>
    <row r="38" spans="1:36" ht="15" customHeight="1" x14ac:dyDescent="0.15">
      <c r="A38" s="134" t="s">
        <v>41</v>
      </c>
      <c r="B38" s="135"/>
      <c r="C38" s="135"/>
      <c r="D38" s="135"/>
      <c r="E38" s="136"/>
      <c r="F38" s="193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5"/>
    </row>
    <row r="39" spans="1:36" ht="15" customHeight="1" x14ac:dyDescent="0.15">
      <c r="A39" s="23"/>
      <c r="B39" s="3"/>
      <c r="C39" s="3"/>
      <c r="D39" s="3"/>
      <c r="E39" s="3"/>
      <c r="F39" s="3"/>
      <c r="AF39" s="1"/>
    </row>
    <row r="40" spans="1:36" ht="15" customHeight="1" x14ac:dyDescent="0.15">
      <c r="A40" s="23"/>
      <c r="B40" s="3"/>
      <c r="C40" s="3"/>
      <c r="D40" s="3"/>
      <c r="E40" s="3"/>
      <c r="F40" s="3"/>
      <c r="AF40" s="1"/>
    </row>
    <row r="41" spans="1:36" ht="15" customHeight="1" x14ac:dyDescent="0.15">
      <c r="A41" s="23"/>
      <c r="B41" s="3"/>
      <c r="C41" s="3"/>
      <c r="D41" s="3"/>
      <c r="E41" s="3"/>
      <c r="F41" s="3"/>
      <c r="AF41" s="1"/>
    </row>
    <row r="42" spans="1:36" ht="15" customHeight="1" x14ac:dyDescent="0.15">
      <c r="A42" s="23"/>
      <c r="B42" s="3"/>
      <c r="C42" s="3"/>
      <c r="D42" s="3"/>
      <c r="E42" s="3"/>
      <c r="F42" s="3"/>
      <c r="AF42" s="1"/>
    </row>
    <row r="43" spans="1:36" ht="15" customHeight="1" x14ac:dyDescent="0.15">
      <c r="A43" s="23"/>
      <c r="B43" s="3"/>
      <c r="C43" s="3"/>
      <c r="D43" s="3"/>
      <c r="E43" s="3"/>
      <c r="F43" s="3"/>
      <c r="AF43" s="1"/>
    </row>
    <row r="44" spans="1:36" ht="15" customHeight="1" x14ac:dyDescent="0.15">
      <c r="A44" s="23"/>
      <c r="B44" s="3"/>
      <c r="C44" s="3"/>
      <c r="D44" s="3"/>
      <c r="E44" s="3"/>
      <c r="F44" s="3"/>
      <c r="AF44" s="1"/>
    </row>
    <row r="45" spans="1:36" ht="15" customHeight="1" x14ac:dyDescent="0.15">
      <c r="A45" s="23"/>
      <c r="B45" s="3"/>
      <c r="C45" s="3"/>
      <c r="D45" s="3"/>
      <c r="E45" s="3"/>
      <c r="F45" s="3"/>
      <c r="AF45" s="1"/>
    </row>
    <row r="46" spans="1:36" ht="15" customHeight="1" x14ac:dyDescent="0.15">
      <c r="A46" s="23"/>
      <c r="B46" s="3"/>
      <c r="C46" s="3"/>
      <c r="D46" s="3"/>
      <c r="E46" s="3"/>
      <c r="F46" s="3"/>
      <c r="AF46" s="1"/>
    </row>
    <row r="47" spans="1:36" ht="15" customHeight="1" x14ac:dyDescent="0.15">
      <c r="A47" s="7" t="s">
        <v>47</v>
      </c>
      <c r="B47" s="8"/>
      <c r="C47" s="8"/>
      <c r="D47" s="8"/>
      <c r="E47" s="8"/>
      <c r="F47" s="8"/>
      <c r="G47" s="8"/>
      <c r="H47" s="8"/>
      <c r="I47" s="8"/>
      <c r="J47" s="8"/>
      <c r="K47" s="7" t="s">
        <v>137</v>
      </c>
      <c r="L47" s="8"/>
      <c r="M47" s="8"/>
      <c r="N47" s="8"/>
      <c r="O47" s="8"/>
      <c r="P47" s="8"/>
      <c r="Q47" s="8"/>
      <c r="R47" s="9"/>
      <c r="S47" s="7" t="s">
        <v>138</v>
      </c>
      <c r="T47" s="8"/>
      <c r="U47" s="8"/>
      <c r="V47" s="8"/>
      <c r="W47" s="8"/>
      <c r="X47" s="8"/>
      <c r="Y47" s="8"/>
      <c r="Z47" s="7" t="s">
        <v>139</v>
      </c>
      <c r="AA47" s="10"/>
      <c r="AB47" s="10"/>
      <c r="AC47" s="10"/>
      <c r="AD47" s="10"/>
      <c r="AE47" s="10"/>
      <c r="AF47" s="10"/>
      <c r="AG47" s="11"/>
    </row>
    <row r="48" spans="1:36" ht="30" customHeight="1" x14ac:dyDescent="0.15">
      <c r="A48" s="28" t="s">
        <v>48</v>
      </c>
      <c r="B48" s="29"/>
      <c r="C48" s="30"/>
      <c r="D48" s="31"/>
      <c r="E48" s="31"/>
      <c r="F48" s="31"/>
      <c r="G48" s="31"/>
      <c r="H48" s="31"/>
      <c r="I48" s="31"/>
      <c r="J48" s="31"/>
      <c r="K48" s="44" t="s">
        <v>122</v>
      </c>
      <c r="L48" s="233"/>
      <c r="M48" s="233"/>
      <c r="N48" s="233"/>
      <c r="O48" s="233"/>
      <c r="P48" s="233"/>
      <c r="Q48" s="233"/>
      <c r="R48" s="45" t="s">
        <v>123</v>
      </c>
      <c r="S48" s="208"/>
      <c r="T48" s="209"/>
      <c r="U48" s="209"/>
      <c r="V48" s="209"/>
      <c r="W48" s="209"/>
      <c r="X48" s="209"/>
      <c r="Y48" s="210"/>
      <c r="Z48" s="234"/>
      <c r="AA48" s="235"/>
      <c r="AB48" s="235"/>
      <c r="AC48" s="235"/>
      <c r="AD48" s="235"/>
      <c r="AE48" s="235"/>
      <c r="AF48" s="235"/>
      <c r="AG48" s="236"/>
      <c r="AJ48" s="33" t="s">
        <v>599</v>
      </c>
    </row>
    <row r="49" spans="1:37" ht="15" customHeight="1" x14ac:dyDescent="0.15">
      <c r="A49" s="107" t="s">
        <v>53</v>
      </c>
      <c r="B49" s="110" t="s">
        <v>111</v>
      </c>
      <c r="C49" s="99" t="s">
        <v>49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0"/>
      <c r="S49" s="115" t="s">
        <v>63</v>
      </c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7"/>
    </row>
    <row r="50" spans="1:37" ht="15" customHeight="1" x14ac:dyDescent="0.15">
      <c r="A50" s="108"/>
      <c r="B50" s="11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2"/>
      <c r="S50" s="131" t="s">
        <v>64</v>
      </c>
      <c r="T50" s="132"/>
      <c r="U50" s="132"/>
      <c r="V50" s="132"/>
      <c r="W50" s="133"/>
      <c r="X50" s="131" t="s">
        <v>65</v>
      </c>
      <c r="Y50" s="132"/>
      <c r="Z50" s="132"/>
      <c r="AA50" s="132"/>
      <c r="AB50" s="133"/>
      <c r="AC50" s="131" t="s">
        <v>7</v>
      </c>
      <c r="AD50" s="132"/>
      <c r="AE50" s="132"/>
      <c r="AF50" s="132"/>
      <c r="AG50" s="133"/>
    </row>
    <row r="51" spans="1:37" ht="15" customHeight="1" x14ac:dyDescent="0.15">
      <c r="A51" s="38"/>
      <c r="B51" s="37"/>
      <c r="C51" s="15" t="s">
        <v>50</v>
      </c>
      <c r="D51" s="24"/>
      <c r="E51" s="24"/>
      <c r="F51" s="24"/>
      <c r="G51" s="24"/>
      <c r="H51" s="24"/>
      <c r="I51" s="24"/>
      <c r="J51" s="16"/>
      <c r="K51" s="24"/>
      <c r="L51" s="16"/>
      <c r="M51" s="16"/>
      <c r="N51" s="16"/>
      <c r="O51" s="16"/>
      <c r="P51" s="16"/>
      <c r="Q51" s="16"/>
      <c r="R51" s="16"/>
      <c r="S51" s="222"/>
      <c r="T51" s="223"/>
      <c r="U51" s="223"/>
      <c r="V51" s="223"/>
      <c r="W51" s="224"/>
      <c r="X51" s="222"/>
      <c r="Y51" s="223"/>
      <c r="Z51" s="223"/>
      <c r="AA51" s="223"/>
      <c r="AB51" s="224"/>
      <c r="AC51" s="222"/>
      <c r="AD51" s="223"/>
      <c r="AE51" s="223"/>
      <c r="AF51" s="223"/>
      <c r="AG51" s="224"/>
      <c r="AH51" s="1" t="str">
        <f>IF(A51="","",VLOOKUP(A51,$G$177:$Q$177,11,FALSE))</f>
        <v/>
      </c>
      <c r="AI51" s="1" t="str">
        <f>IF(B51="","",VLOOKUP(B51,$G$177:$Q$177,11,FALSE))</f>
        <v/>
      </c>
      <c r="AJ51" s="33" t="str">
        <f>$AJ$48</f>
        <v>0</v>
      </c>
      <c r="AK51" s="33" t="s">
        <v>599</v>
      </c>
    </row>
    <row r="52" spans="1:37" ht="15" customHeight="1" x14ac:dyDescent="0.15">
      <c r="A52" s="38"/>
      <c r="B52" s="37"/>
      <c r="C52" s="15" t="s">
        <v>51</v>
      </c>
      <c r="D52" s="24"/>
      <c r="E52" s="24"/>
      <c r="F52" s="24"/>
      <c r="G52" s="24"/>
      <c r="H52" s="24"/>
      <c r="I52" s="24"/>
      <c r="J52" s="16"/>
      <c r="K52" s="24"/>
      <c r="L52" s="16"/>
      <c r="M52" s="16"/>
      <c r="N52" s="16"/>
      <c r="O52" s="16"/>
      <c r="P52" s="16"/>
      <c r="Q52" s="16"/>
      <c r="R52" s="16"/>
      <c r="S52" s="222"/>
      <c r="T52" s="223"/>
      <c r="U52" s="223"/>
      <c r="V52" s="223"/>
      <c r="W52" s="224"/>
      <c r="X52" s="222"/>
      <c r="Y52" s="223"/>
      <c r="Z52" s="223"/>
      <c r="AA52" s="223"/>
      <c r="AB52" s="224"/>
      <c r="AC52" s="222"/>
      <c r="AD52" s="223"/>
      <c r="AE52" s="223"/>
      <c r="AF52" s="223"/>
      <c r="AG52" s="224"/>
      <c r="AH52" s="1" t="str">
        <f>IF(A52="","",VLOOKUP(A52,$G$177:$Q$177,11,FALSE))</f>
        <v/>
      </c>
      <c r="AI52" s="1" t="str">
        <f t="shared" ref="AI52:AI109" si="0">IF(B52="","",VLOOKUP(B52,$G$177:$Q$177,11,FALSE))</f>
        <v/>
      </c>
      <c r="AJ52" s="33" t="str">
        <f>$AJ$48</f>
        <v>0</v>
      </c>
      <c r="AK52" s="33" t="s">
        <v>592</v>
      </c>
    </row>
    <row r="53" spans="1:37" ht="15" customHeight="1" x14ac:dyDescent="0.15">
      <c r="A53" s="38"/>
      <c r="B53" s="37"/>
      <c r="C53" s="15" t="s">
        <v>52</v>
      </c>
      <c r="D53" s="24"/>
      <c r="E53" s="24"/>
      <c r="F53" s="24"/>
      <c r="G53" s="24"/>
      <c r="H53" s="24"/>
      <c r="I53" s="24"/>
      <c r="J53" s="16"/>
      <c r="K53" s="24"/>
      <c r="L53" s="16"/>
      <c r="M53" s="16"/>
      <c r="N53" s="16"/>
      <c r="O53" s="16"/>
      <c r="P53" s="16"/>
      <c r="Q53" s="16"/>
      <c r="R53" s="16"/>
      <c r="S53" s="222"/>
      <c r="T53" s="223"/>
      <c r="U53" s="223"/>
      <c r="V53" s="223"/>
      <c r="W53" s="224"/>
      <c r="X53" s="222"/>
      <c r="Y53" s="223"/>
      <c r="Z53" s="223"/>
      <c r="AA53" s="223"/>
      <c r="AB53" s="224"/>
      <c r="AC53" s="222"/>
      <c r="AD53" s="223"/>
      <c r="AE53" s="223"/>
      <c r="AF53" s="223"/>
      <c r="AG53" s="224"/>
      <c r="AH53" s="1" t="str">
        <f>IF(A53="","",VLOOKUP(A53,$G$177:$Q$177,11,FALSE))</f>
        <v/>
      </c>
      <c r="AI53" s="1" t="str">
        <f t="shared" si="0"/>
        <v/>
      </c>
      <c r="AJ53" s="33" t="str">
        <f>$AJ$48</f>
        <v>0</v>
      </c>
      <c r="AK53" s="33" t="s">
        <v>593</v>
      </c>
    </row>
    <row r="54" spans="1:37" ht="15" customHeight="1" x14ac:dyDescent="0.15"/>
    <row r="55" spans="1:37" ht="15" customHeight="1" x14ac:dyDescent="0.15"/>
    <row r="56" spans="1:37" ht="15" customHeight="1" x14ac:dyDescent="0.15">
      <c r="A56" s="7" t="s">
        <v>47</v>
      </c>
      <c r="B56" s="8"/>
      <c r="C56" s="8"/>
      <c r="D56" s="8"/>
      <c r="E56" s="8"/>
      <c r="F56" s="8"/>
      <c r="G56" s="8"/>
      <c r="H56" s="8"/>
      <c r="I56" s="8"/>
      <c r="J56" s="8"/>
      <c r="K56" s="7" t="s">
        <v>137</v>
      </c>
      <c r="L56" s="8"/>
      <c r="M56" s="8"/>
      <c r="N56" s="8"/>
      <c r="O56" s="8"/>
      <c r="P56" s="8"/>
      <c r="Q56" s="8"/>
      <c r="R56" s="9"/>
      <c r="S56" s="7" t="s">
        <v>138</v>
      </c>
      <c r="T56" s="8"/>
      <c r="U56" s="8"/>
      <c r="V56" s="8"/>
      <c r="W56" s="8"/>
      <c r="X56" s="8"/>
      <c r="Y56" s="8"/>
      <c r="Z56" s="7" t="s">
        <v>140</v>
      </c>
      <c r="AA56" s="10"/>
      <c r="AB56" s="10"/>
      <c r="AC56" s="10"/>
      <c r="AD56" s="10"/>
      <c r="AE56" s="10"/>
      <c r="AF56" s="10"/>
      <c r="AG56" s="11"/>
    </row>
    <row r="57" spans="1:37" ht="30" customHeight="1" x14ac:dyDescent="0.15">
      <c r="A57" s="28" t="s">
        <v>70</v>
      </c>
      <c r="B57" s="29"/>
      <c r="C57" s="30"/>
      <c r="D57" s="31"/>
      <c r="E57" s="31"/>
      <c r="F57" s="31"/>
      <c r="G57" s="31"/>
      <c r="H57" s="31"/>
      <c r="I57" s="31"/>
      <c r="J57" s="31"/>
      <c r="K57" s="44" t="s">
        <v>122</v>
      </c>
      <c r="L57" s="233"/>
      <c r="M57" s="233"/>
      <c r="N57" s="233"/>
      <c r="O57" s="233"/>
      <c r="P57" s="233"/>
      <c r="Q57" s="233"/>
      <c r="R57" s="45" t="s">
        <v>123</v>
      </c>
      <c r="S57" s="208"/>
      <c r="T57" s="209"/>
      <c r="U57" s="209"/>
      <c r="V57" s="209"/>
      <c r="W57" s="209"/>
      <c r="X57" s="209"/>
      <c r="Y57" s="210"/>
      <c r="Z57" s="234"/>
      <c r="AA57" s="235"/>
      <c r="AB57" s="235"/>
      <c r="AC57" s="235"/>
      <c r="AD57" s="235"/>
      <c r="AE57" s="235"/>
      <c r="AF57" s="235"/>
      <c r="AG57" s="236"/>
      <c r="AJ57" s="33" t="s">
        <v>592</v>
      </c>
    </row>
    <row r="58" spans="1:37" ht="15" customHeight="1" x14ac:dyDescent="0.15">
      <c r="A58" s="107" t="s">
        <v>53</v>
      </c>
      <c r="B58" s="110" t="s">
        <v>111</v>
      </c>
      <c r="C58" s="99" t="s">
        <v>49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100"/>
      <c r="S58" s="115" t="s">
        <v>54</v>
      </c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7"/>
    </row>
    <row r="59" spans="1:37" ht="15" customHeight="1" x14ac:dyDescent="0.15">
      <c r="A59" s="108"/>
      <c r="B59" s="11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  <c r="S59" s="118" t="s">
        <v>26</v>
      </c>
      <c r="T59" s="101"/>
      <c r="U59" s="101"/>
      <c r="V59" s="101"/>
      <c r="W59" s="102"/>
      <c r="X59" s="118" t="s">
        <v>55</v>
      </c>
      <c r="Y59" s="101"/>
      <c r="Z59" s="101"/>
      <c r="AA59" s="101"/>
      <c r="AB59" s="102"/>
      <c r="AC59" s="118" t="s">
        <v>7</v>
      </c>
      <c r="AD59" s="101"/>
      <c r="AE59" s="101"/>
      <c r="AF59" s="101"/>
      <c r="AG59" s="102"/>
    </row>
    <row r="60" spans="1:37" ht="15" customHeight="1" x14ac:dyDescent="0.15">
      <c r="A60" s="38"/>
      <c r="B60" s="37"/>
      <c r="C60" s="15" t="s">
        <v>56</v>
      </c>
      <c r="D60" s="24"/>
      <c r="E60" s="24"/>
      <c r="F60" s="24"/>
      <c r="G60" s="24"/>
      <c r="H60" s="24"/>
      <c r="I60" s="24"/>
      <c r="J60" s="16"/>
      <c r="K60" s="24"/>
      <c r="L60" s="16"/>
      <c r="M60" s="16"/>
      <c r="N60" s="16"/>
      <c r="O60" s="16"/>
      <c r="P60" s="16"/>
      <c r="Q60" s="16"/>
      <c r="R60" s="16"/>
      <c r="S60" s="222"/>
      <c r="T60" s="223"/>
      <c r="U60" s="223"/>
      <c r="V60" s="223"/>
      <c r="W60" s="224"/>
      <c r="X60" s="222"/>
      <c r="Y60" s="223"/>
      <c r="Z60" s="223"/>
      <c r="AA60" s="223"/>
      <c r="AB60" s="224"/>
      <c r="AC60" s="222"/>
      <c r="AD60" s="223"/>
      <c r="AE60" s="223"/>
      <c r="AF60" s="223"/>
      <c r="AG60" s="224"/>
      <c r="AH60" s="1" t="str">
        <f>IF(A60="","",VLOOKUP(A60,$G$177:$Q$177,11,FALSE))</f>
        <v/>
      </c>
      <c r="AI60" s="1" t="str">
        <f t="shared" si="0"/>
        <v/>
      </c>
      <c r="AJ60" s="33" t="str">
        <f>$AJ$57</f>
        <v>1</v>
      </c>
      <c r="AK60" s="33" t="s">
        <v>599</v>
      </c>
    </row>
    <row r="61" spans="1:37" ht="15" customHeight="1" x14ac:dyDescent="0.15">
      <c r="A61" s="38"/>
      <c r="B61" s="37"/>
      <c r="C61" s="15" t="s">
        <v>14</v>
      </c>
      <c r="D61" s="24"/>
      <c r="E61" s="24"/>
      <c r="F61" s="24"/>
      <c r="G61" s="24"/>
      <c r="H61" s="24"/>
      <c r="I61" s="24"/>
      <c r="J61" s="16"/>
      <c r="K61" s="24"/>
      <c r="L61" s="16"/>
      <c r="M61" s="16"/>
      <c r="N61" s="16"/>
      <c r="O61" s="16"/>
      <c r="P61" s="16"/>
      <c r="Q61" s="16"/>
      <c r="R61" s="16"/>
      <c r="S61" s="222"/>
      <c r="T61" s="223"/>
      <c r="U61" s="223"/>
      <c r="V61" s="223"/>
      <c r="W61" s="224"/>
      <c r="X61" s="222"/>
      <c r="Y61" s="223"/>
      <c r="Z61" s="223"/>
      <c r="AA61" s="223"/>
      <c r="AB61" s="224"/>
      <c r="AC61" s="222"/>
      <c r="AD61" s="223"/>
      <c r="AE61" s="223"/>
      <c r="AF61" s="223"/>
      <c r="AG61" s="224"/>
      <c r="AH61" s="1" t="str">
        <f t="shared" ref="AH61:AH80" si="1">IF(A61="","",VLOOKUP(A61,$G$177:$Q$177,11,FALSE))</f>
        <v/>
      </c>
      <c r="AI61" s="1" t="str">
        <f t="shared" si="0"/>
        <v/>
      </c>
      <c r="AJ61" s="33" t="str">
        <f t="shared" ref="AJ61:AJ80" si="2">$AJ$57</f>
        <v>1</v>
      </c>
      <c r="AK61" s="33" t="s">
        <v>592</v>
      </c>
    </row>
    <row r="62" spans="1:37" ht="15" customHeight="1" x14ac:dyDescent="0.15">
      <c r="A62" s="38"/>
      <c r="B62" s="37"/>
      <c r="C62" s="15" t="s">
        <v>15</v>
      </c>
      <c r="D62" s="24"/>
      <c r="E62" s="24"/>
      <c r="F62" s="24"/>
      <c r="G62" s="24"/>
      <c r="H62" s="24"/>
      <c r="I62" s="24"/>
      <c r="J62" s="16"/>
      <c r="K62" s="24"/>
      <c r="L62" s="16"/>
      <c r="M62" s="16"/>
      <c r="N62" s="16"/>
      <c r="O62" s="16"/>
      <c r="P62" s="16"/>
      <c r="Q62" s="16"/>
      <c r="R62" s="16"/>
      <c r="S62" s="222"/>
      <c r="T62" s="223"/>
      <c r="U62" s="223"/>
      <c r="V62" s="223"/>
      <c r="W62" s="224"/>
      <c r="X62" s="222"/>
      <c r="Y62" s="223"/>
      <c r="Z62" s="223"/>
      <c r="AA62" s="223"/>
      <c r="AB62" s="224"/>
      <c r="AC62" s="222"/>
      <c r="AD62" s="223"/>
      <c r="AE62" s="223"/>
      <c r="AF62" s="223"/>
      <c r="AG62" s="224"/>
      <c r="AH62" s="1" t="str">
        <f t="shared" si="1"/>
        <v/>
      </c>
      <c r="AI62" s="1" t="str">
        <f t="shared" si="0"/>
        <v/>
      </c>
      <c r="AJ62" s="33" t="str">
        <f t="shared" si="2"/>
        <v>1</v>
      </c>
      <c r="AK62" s="33" t="s">
        <v>600</v>
      </c>
    </row>
    <row r="63" spans="1:37" ht="15" customHeight="1" x14ac:dyDescent="0.15">
      <c r="A63" s="38"/>
      <c r="B63" s="37"/>
      <c r="C63" s="15" t="s">
        <v>8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222"/>
      <c r="T63" s="223"/>
      <c r="U63" s="223"/>
      <c r="V63" s="223"/>
      <c r="W63" s="224"/>
      <c r="X63" s="222"/>
      <c r="Y63" s="223"/>
      <c r="Z63" s="223"/>
      <c r="AA63" s="223"/>
      <c r="AB63" s="224"/>
      <c r="AC63" s="222"/>
      <c r="AD63" s="223"/>
      <c r="AE63" s="223"/>
      <c r="AF63" s="223"/>
      <c r="AG63" s="224"/>
      <c r="AH63" s="1" t="str">
        <f t="shared" si="1"/>
        <v/>
      </c>
      <c r="AI63" s="1" t="str">
        <f>IF(B63="","",VLOOKUP(B63,$G$177:$Q$177,11,FALSE))</f>
        <v/>
      </c>
      <c r="AJ63" s="33" t="str">
        <f t="shared" si="2"/>
        <v>1</v>
      </c>
      <c r="AK63" s="33" t="s">
        <v>595</v>
      </c>
    </row>
    <row r="64" spans="1:37" ht="15" customHeight="1" x14ac:dyDescent="0.15">
      <c r="A64" s="38"/>
      <c r="B64" s="37"/>
      <c r="C64" s="15" t="s">
        <v>9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222"/>
      <c r="T64" s="223"/>
      <c r="U64" s="223"/>
      <c r="V64" s="223"/>
      <c r="W64" s="224"/>
      <c r="X64" s="222"/>
      <c r="Y64" s="223"/>
      <c r="Z64" s="223"/>
      <c r="AA64" s="223"/>
      <c r="AB64" s="224"/>
      <c r="AC64" s="222"/>
      <c r="AD64" s="223"/>
      <c r="AE64" s="223"/>
      <c r="AF64" s="223"/>
      <c r="AG64" s="224"/>
      <c r="AH64" s="1" t="str">
        <f t="shared" si="1"/>
        <v/>
      </c>
      <c r="AI64" s="1" t="str">
        <f t="shared" si="0"/>
        <v/>
      </c>
      <c r="AJ64" s="33" t="str">
        <f t="shared" si="2"/>
        <v>1</v>
      </c>
      <c r="AK64" s="33" t="s">
        <v>596</v>
      </c>
    </row>
    <row r="65" spans="1:37" ht="15" customHeight="1" x14ac:dyDescent="0.15">
      <c r="A65" s="38"/>
      <c r="B65" s="37"/>
      <c r="C65" s="15" t="s">
        <v>57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222"/>
      <c r="T65" s="223"/>
      <c r="U65" s="223"/>
      <c r="V65" s="223"/>
      <c r="W65" s="224"/>
      <c r="X65" s="222"/>
      <c r="Y65" s="223"/>
      <c r="Z65" s="223"/>
      <c r="AA65" s="223"/>
      <c r="AB65" s="224"/>
      <c r="AC65" s="222"/>
      <c r="AD65" s="223"/>
      <c r="AE65" s="223"/>
      <c r="AF65" s="223"/>
      <c r="AG65" s="224"/>
      <c r="AH65" s="1" t="str">
        <f t="shared" si="1"/>
        <v/>
      </c>
      <c r="AI65" s="1" t="str">
        <f t="shared" si="0"/>
        <v/>
      </c>
      <c r="AJ65" s="33" t="str">
        <f t="shared" si="2"/>
        <v>1</v>
      </c>
      <c r="AK65" s="33" t="s">
        <v>597</v>
      </c>
    </row>
    <row r="66" spans="1:37" ht="15" customHeight="1" x14ac:dyDescent="0.15">
      <c r="A66" s="38"/>
      <c r="B66" s="37"/>
      <c r="C66" s="15" t="s">
        <v>10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222"/>
      <c r="T66" s="223"/>
      <c r="U66" s="223"/>
      <c r="V66" s="223"/>
      <c r="W66" s="224"/>
      <c r="X66" s="222"/>
      <c r="Y66" s="223"/>
      <c r="Z66" s="223"/>
      <c r="AA66" s="223"/>
      <c r="AB66" s="224"/>
      <c r="AC66" s="222"/>
      <c r="AD66" s="223"/>
      <c r="AE66" s="223"/>
      <c r="AF66" s="223"/>
      <c r="AG66" s="224"/>
      <c r="AH66" s="1" t="str">
        <f t="shared" si="1"/>
        <v/>
      </c>
      <c r="AI66" s="1" t="str">
        <f t="shared" si="0"/>
        <v/>
      </c>
      <c r="AJ66" s="33" t="str">
        <f t="shared" si="2"/>
        <v>1</v>
      </c>
      <c r="AK66" s="33" t="s">
        <v>598</v>
      </c>
    </row>
    <row r="67" spans="1:37" ht="15" customHeight="1" x14ac:dyDescent="0.15">
      <c r="A67" s="38"/>
      <c r="B67" s="37"/>
      <c r="C67" s="15" t="s">
        <v>11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222"/>
      <c r="T67" s="223"/>
      <c r="U67" s="223"/>
      <c r="V67" s="223"/>
      <c r="W67" s="224"/>
      <c r="X67" s="222"/>
      <c r="Y67" s="223"/>
      <c r="Z67" s="223"/>
      <c r="AA67" s="223"/>
      <c r="AB67" s="224"/>
      <c r="AC67" s="222"/>
      <c r="AD67" s="223"/>
      <c r="AE67" s="223"/>
      <c r="AF67" s="223"/>
      <c r="AG67" s="224"/>
      <c r="AH67" s="1" t="str">
        <f t="shared" si="1"/>
        <v/>
      </c>
      <c r="AI67" s="1" t="str">
        <f t="shared" si="0"/>
        <v/>
      </c>
      <c r="AJ67" s="33" t="str">
        <f t="shared" si="2"/>
        <v>1</v>
      </c>
      <c r="AK67" s="33" t="s">
        <v>601</v>
      </c>
    </row>
    <row r="68" spans="1:37" ht="15" customHeight="1" x14ac:dyDescent="0.15">
      <c r="A68" s="38"/>
      <c r="B68" s="37"/>
      <c r="C68" s="15" t="s">
        <v>12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222"/>
      <c r="T68" s="223"/>
      <c r="U68" s="223"/>
      <c r="V68" s="223"/>
      <c r="W68" s="224"/>
      <c r="X68" s="222"/>
      <c r="Y68" s="223"/>
      <c r="Z68" s="223"/>
      <c r="AA68" s="223"/>
      <c r="AB68" s="224"/>
      <c r="AC68" s="222"/>
      <c r="AD68" s="223"/>
      <c r="AE68" s="223"/>
      <c r="AF68" s="223"/>
      <c r="AG68" s="224"/>
      <c r="AH68" s="1" t="str">
        <f t="shared" si="1"/>
        <v/>
      </c>
      <c r="AI68" s="1" t="str">
        <f t="shared" si="0"/>
        <v/>
      </c>
      <c r="AJ68" s="33" t="str">
        <f t="shared" si="2"/>
        <v>1</v>
      </c>
      <c r="AK68" s="33" t="s">
        <v>602</v>
      </c>
    </row>
    <row r="69" spans="1:37" ht="15" customHeight="1" x14ac:dyDescent="0.15">
      <c r="A69" s="38"/>
      <c r="B69" s="37"/>
      <c r="C69" s="15" t="s">
        <v>20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222"/>
      <c r="T69" s="223"/>
      <c r="U69" s="223"/>
      <c r="V69" s="223"/>
      <c r="W69" s="224"/>
      <c r="X69" s="222"/>
      <c r="Y69" s="223"/>
      <c r="Z69" s="223"/>
      <c r="AA69" s="223"/>
      <c r="AB69" s="224"/>
      <c r="AC69" s="222"/>
      <c r="AD69" s="223"/>
      <c r="AE69" s="223"/>
      <c r="AF69" s="223"/>
      <c r="AG69" s="224"/>
      <c r="AH69" s="1" t="str">
        <f t="shared" si="1"/>
        <v/>
      </c>
      <c r="AI69" s="1" t="str">
        <f t="shared" si="0"/>
        <v/>
      </c>
      <c r="AJ69" s="33" t="str">
        <f t="shared" si="2"/>
        <v>1</v>
      </c>
      <c r="AK69" s="33" t="s">
        <v>603</v>
      </c>
    </row>
    <row r="70" spans="1:37" ht="15" customHeight="1" x14ac:dyDescent="0.15">
      <c r="A70" s="38"/>
      <c r="B70" s="37"/>
      <c r="C70" s="15" t="s">
        <v>16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222"/>
      <c r="T70" s="223"/>
      <c r="U70" s="223"/>
      <c r="V70" s="223"/>
      <c r="W70" s="224"/>
      <c r="X70" s="222"/>
      <c r="Y70" s="223"/>
      <c r="Z70" s="223"/>
      <c r="AA70" s="223"/>
      <c r="AB70" s="224"/>
      <c r="AC70" s="222"/>
      <c r="AD70" s="223"/>
      <c r="AE70" s="223"/>
      <c r="AF70" s="223"/>
      <c r="AG70" s="224"/>
      <c r="AH70" s="1" t="str">
        <f t="shared" si="1"/>
        <v/>
      </c>
      <c r="AI70" s="1" t="str">
        <f t="shared" si="0"/>
        <v/>
      </c>
      <c r="AJ70" s="33" t="str">
        <f t="shared" si="2"/>
        <v>1</v>
      </c>
      <c r="AK70" s="33" t="s">
        <v>604</v>
      </c>
    </row>
    <row r="71" spans="1:37" ht="15" customHeight="1" x14ac:dyDescent="0.15">
      <c r="A71" s="38"/>
      <c r="B71" s="37"/>
      <c r="C71" s="15" t="s">
        <v>17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22"/>
      <c r="T71" s="223"/>
      <c r="U71" s="223"/>
      <c r="V71" s="223"/>
      <c r="W71" s="224"/>
      <c r="X71" s="222"/>
      <c r="Y71" s="223"/>
      <c r="Z71" s="223"/>
      <c r="AA71" s="223"/>
      <c r="AB71" s="224"/>
      <c r="AC71" s="222"/>
      <c r="AD71" s="223"/>
      <c r="AE71" s="223"/>
      <c r="AF71" s="223"/>
      <c r="AG71" s="224"/>
      <c r="AH71" s="1" t="str">
        <f t="shared" si="1"/>
        <v/>
      </c>
      <c r="AI71" s="1" t="str">
        <f t="shared" si="0"/>
        <v/>
      </c>
      <c r="AJ71" s="33" t="str">
        <f t="shared" si="2"/>
        <v>1</v>
      </c>
      <c r="AK71" s="33" t="s">
        <v>605</v>
      </c>
    </row>
    <row r="72" spans="1:37" ht="15" customHeight="1" x14ac:dyDescent="0.15">
      <c r="A72" s="38"/>
      <c r="B72" s="37"/>
      <c r="C72" s="15" t="s">
        <v>18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222"/>
      <c r="T72" s="223"/>
      <c r="U72" s="223"/>
      <c r="V72" s="223"/>
      <c r="W72" s="224"/>
      <c r="X72" s="222"/>
      <c r="Y72" s="223"/>
      <c r="Z72" s="223"/>
      <c r="AA72" s="223"/>
      <c r="AB72" s="224"/>
      <c r="AC72" s="222"/>
      <c r="AD72" s="223"/>
      <c r="AE72" s="223"/>
      <c r="AF72" s="223"/>
      <c r="AG72" s="224"/>
      <c r="AH72" s="1" t="str">
        <f t="shared" si="1"/>
        <v/>
      </c>
      <c r="AI72" s="1" t="str">
        <f t="shared" si="0"/>
        <v/>
      </c>
      <c r="AJ72" s="33" t="str">
        <f t="shared" si="2"/>
        <v>1</v>
      </c>
      <c r="AK72" s="33" t="s">
        <v>606</v>
      </c>
    </row>
    <row r="73" spans="1:37" ht="15" customHeight="1" x14ac:dyDescent="0.15">
      <c r="A73" s="38"/>
      <c r="B73" s="37"/>
      <c r="C73" s="15" t="s">
        <v>19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222"/>
      <c r="T73" s="223"/>
      <c r="U73" s="223"/>
      <c r="V73" s="223"/>
      <c r="W73" s="224"/>
      <c r="X73" s="222"/>
      <c r="Y73" s="223"/>
      <c r="Z73" s="223"/>
      <c r="AA73" s="223"/>
      <c r="AB73" s="224"/>
      <c r="AC73" s="222"/>
      <c r="AD73" s="223"/>
      <c r="AE73" s="223"/>
      <c r="AF73" s="223"/>
      <c r="AG73" s="224"/>
      <c r="AH73" s="1" t="str">
        <f t="shared" si="1"/>
        <v/>
      </c>
      <c r="AI73" s="1" t="str">
        <f t="shared" si="0"/>
        <v/>
      </c>
      <c r="AJ73" s="33" t="str">
        <f t="shared" si="2"/>
        <v>1</v>
      </c>
      <c r="AK73" s="33" t="s">
        <v>607</v>
      </c>
    </row>
    <row r="74" spans="1:37" ht="15" customHeight="1" x14ac:dyDescent="0.15">
      <c r="A74" s="38"/>
      <c r="B74" s="37"/>
      <c r="C74" s="15" t="s">
        <v>58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222"/>
      <c r="T74" s="223"/>
      <c r="U74" s="223"/>
      <c r="V74" s="223"/>
      <c r="W74" s="224"/>
      <c r="X74" s="222"/>
      <c r="Y74" s="223"/>
      <c r="Z74" s="223"/>
      <c r="AA74" s="223"/>
      <c r="AB74" s="224"/>
      <c r="AC74" s="222"/>
      <c r="AD74" s="223"/>
      <c r="AE74" s="223"/>
      <c r="AF74" s="223"/>
      <c r="AG74" s="224"/>
      <c r="AH74" s="1" t="str">
        <f t="shared" si="1"/>
        <v/>
      </c>
      <c r="AI74" s="1" t="str">
        <f t="shared" si="0"/>
        <v/>
      </c>
      <c r="AJ74" s="33" t="str">
        <f t="shared" si="2"/>
        <v>1</v>
      </c>
      <c r="AK74" s="33" t="s">
        <v>608</v>
      </c>
    </row>
    <row r="75" spans="1:37" ht="15" customHeight="1" x14ac:dyDescent="0.15">
      <c r="A75" s="38"/>
      <c r="B75" s="37"/>
      <c r="C75" s="15" t="s">
        <v>59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22"/>
      <c r="T75" s="223"/>
      <c r="U75" s="223"/>
      <c r="V75" s="223"/>
      <c r="W75" s="224"/>
      <c r="X75" s="222"/>
      <c r="Y75" s="223"/>
      <c r="Z75" s="223"/>
      <c r="AA75" s="223"/>
      <c r="AB75" s="224"/>
      <c r="AC75" s="222"/>
      <c r="AD75" s="223"/>
      <c r="AE75" s="223"/>
      <c r="AF75" s="223"/>
      <c r="AG75" s="224"/>
      <c r="AH75" s="1" t="str">
        <f t="shared" si="1"/>
        <v/>
      </c>
      <c r="AI75" s="1" t="str">
        <f t="shared" si="0"/>
        <v/>
      </c>
      <c r="AJ75" s="33" t="str">
        <f t="shared" si="2"/>
        <v>1</v>
      </c>
      <c r="AK75" s="33" t="s">
        <v>609</v>
      </c>
    </row>
    <row r="76" spans="1:37" ht="15" customHeight="1" x14ac:dyDescent="0.15">
      <c r="A76" s="38"/>
      <c r="B76" s="37"/>
      <c r="C76" s="15" t="s">
        <v>60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22"/>
      <c r="T76" s="223"/>
      <c r="U76" s="223"/>
      <c r="V76" s="223"/>
      <c r="W76" s="224"/>
      <c r="X76" s="222"/>
      <c r="Y76" s="223"/>
      <c r="Z76" s="223"/>
      <c r="AA76" s="223"/>
      <c r="AB76" s="224"/>
      <c r="AC76" s="222"/>
      <c r="AD76" s="223"/>
      <c r="AE76" s="223"/>
      <c r="AF76" s="223"/>
      <c r="AG76" s="224"/>
      <c r="AH76" s="1" t="str">
        <f t="shared" si="1"/>
        <v/>
      </c>
      <c r="AI76" s="1" t="str">
        <f t="shared" si="0"/>
        <v/>
      </c>
      <c r="AJ76" s="33" t="str">
        <f t="shared" si="2"/>
        <v>1</v>
      </c>
      <c r="AK76" s="33" t="s">
        <v>610</v>
      </c>
    </row>
    <row r="77" spans="1:37" ht="15" customHeight="1" x14ac:dyDescent="0.15">
      <c r="A77" s="38"/>
      <c r="B77" s="37"/>
      <c r="C77" s="15" t="s">
        <v>13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22"/>
      <c r="T77" s="223"/>
      <c r="U77" s="223"/>
      <c r="V77" s="223"/>
      <c r="W77" s="224"/>
      <c r="X77" s="222"/>
      <c r="Y77" s="223"/>
      <c r="Z77" s="223"/>
      <c r="AA77" s="223"/>
      <c r="AB77" s="224"/>
      <c r="AC77" s="222"/>
      <c r="AD77" s="223"/>
      <c r="AE77" s="223"/>
      <c r="AF77" s="223"/>
      <c r="AG77" s="224"/>
      <c r="AH77" s="1" t="str">
        <f t="shared" si="1"/>
        <v/>
      </c>
      <c r="AI77" s="1" t="str">
        <f t="shared" si="0"/>
        <v/>
      </c>
      <c r="AJ77" s="33" t="str">
        <f t="shared" si="2"/>
        <v>1</v>
      </c>
      <c r="AK77" s="33" t="s">
        <v>611</v>
      </c>
    </row>
    <row r="78" spans="1:37" ht="15" customHeight="1" x14ac:dyDescent="0.15">
      <c r="A78" s="38"/>
      <c r="B78" s="37"/>
      <c r="C78" s="15" t="s">
        <v>28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222"/>
      <c r="T78" s="223"/>
      <c r="U78" s="223"/>
      <c r="V78" s="223"/>
      <c r="W78" s="224"/>
      <c r="X78" s="222"/>
      <c r="Y78" s="223"/>
      <c r="Z78" s="223"/>
      <c r="AA78" s="223"/>
      <c r="AB78" s="224"/>
      <c r="AC78" s="222"/>
      <c r="AD78" s="223"/>
      <c r="AE78" s="223"/>
      <c r="AF78" s="223"/>
      <c r="AG78" s="224"/>
      <c r="AH78" s="1" t="str">
        <f t="shared" si="1"/>
        <v/>
      </c>
      <c r="AI78" s="1" t="str">
        <f t="shared" si="0"/>
        <v/>
      </c>
      <c r="AJ78" s="33" t="str">
        <f t="shared" si="2"/>
        <v>1</v>
      </c>
      <c r="AK78" s="33" t="s">
        <v>612</v>
      </c>
    </row>
    <row r="79" spans="1:37" ht="15" customHeight="1" x14ac:dyDescent="0.15">
      <c r="A79" s="38"/>
      <c r="B79" s="37"/>
      <c r="C79" s="15" t="s">
        <v>29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222"/>
      <c r="T79" s="223"/>
      <c r="U79" s="223"/>
      <c r="V79" s="223"/>
      <c r="W79" s="224"/>
      <c r="X79" s="222"/>
      <c r="Y79" s="223"/>
      <c r="Z79" s="223"/>
      <c r="AA79" s="223"/>
      <c r="AB79" s="224"/>
      <c r="AC79" s="222"/>
      <c r="AD79" s="223"/>
      <c r="AE79" s="223"/>
      <c r="AF79" s="223"/>
      <c r="AG79" s="224"/>
      <c r="AH79" s="1" t="str">
        <f t="shared" si="1"/>
        <v/>
      </c>
      <c r="AI79" s="1" t="str">
        <f t="shared" si="0"/>
        <v/>
      </c>
      <c r="AJ79" s="33" t="str">
        <f t="shared" si="2"/>
        <v>1</v>
      </c>
      <c r="AK79" s="33" t="s">
        <v>613</v>
      </c>
    </row>
    <row r="80" spans="1:37" ht="15" customHeight="1" x14ac:dyDescent="0.15">
      <c r="A80" s="38"/>
      <c r="B80" s="37"/>
      <c r="C80" s="15" t="s">
        <v>27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222"/>
      <c r="T80" s="223"/>
      <c r="U80" s="223"/>
      <c r="V80" s="223"/>
      <c r="W80" s="224"/>
      <c r="X80" s="222"/>
      <c r="Y80" s="223"/>
      <c r="Z80" s="223"/>
      <c r="AA80" s="223"/>
      <c r="AB80" s="224"/>
      <c r="AC80" s="222"/>
      <c r="AD80" s="223"/>
      <c r="AE80" s="223"/>
      <c r="AF80" s="223"/>
      <c r="AG80" s="224"/>
      <c r="AH80" s="1" t="str">
        <f t="shared" si="1"/>
        <v/>
      </c>
      <c r="AI80" s="1" t="str">
        <f t="shared" si="0"/>
        <v/>
      </c>
      <c r="AJ80" s="33" t="str">
        <f t="shared" si="2"/>
        <v>1</v>
      </c>
      <c r="AK80" s="33" t="s">
        <v>614</v>
      </c>
    </row>
    <row r="81" spans="1:37" ht="13.5" customHeight="1" x14ac:dyDescent="0.15"/>
    <row r="82" spans="1:37" ht="13.5" customHeight="1" x14ac:dyDescent="0.15"/>
    <row r="83" spans="1:37" ht="15" customHeight="1" x14ac:dyDescent="0.15">
      <c r="A83" s="7" t="s">
        <v>47</v>
      </c>
      <c r="B83" s="8"/>
      <c r="C83" s="8"/>
      <c r="D83" s="8"/>
      <c r="E83" s="8"/>
      <c r="F83" s="8"/>
      <c r="G83" s="8"/>
      <c r="H83" s="8"/>
      <c r="I83" s="8"/>
      <c r="J83" s="8"/>
      <c r="K83" s="7" t="s">
        <v>137</v>
      </c>
      <c r="L83" s="8"/>
      <c r="M83" s="8"/>
      <c r="N83" s="8"/>
      <c r="O83" s="8"/>
      <c r="P83" s="8"/>
      <c r="Q83" s="8"/>
      <c r="R83" s="9"/>
      <c r="S83" s="7" t="s">
        <v>138</v>
      </c>
      <c r="T83" s="8"/>
      <c r="U83" s="8"/>
      <c r="V83" s="8"/>
      <c r="W83" s="8"/>
      <c r="X83" s="8"/>
      <c r="Y83" s="8"/>
      <c r="Z83" s="7" t="s">
        <v>140</v>
      </c>
      <c r="AA83" s="10"/>
      <c r="AB83" s="10"/>
      <c r="AC83" s="10"/>
      <c r="AD83" s="10"/>
      <c r="AE83" s="10"/>
      <c r="AF83" s="10"/>
      <c r="AG83" s="11"/>
    </row>
    <row r="84" spans="1:37" ht="30" customHeight="1" x14ac:dyDescent="0.15">
      <c r="A84" s="28" t="s">
        <v>71</v>
      </c>
      <c r="B84" s="29"/>
      <c r="C84" s="30"/>
      <c r="D84" s="31"/>
      <c r="E84" s="31"/>
      <c r="F84" s="31"/>
      <c r="G84" s="31"/>
      <c r="H84" s="31"/>
      <c r="I84" s="31"/>
      <c r="J84" s="31"/>
      <c r="K84" s="44" t="s">
        <v>122</v>
      </c>
      <c r="L84" s="233"/>
      <c r="M84" s="233"/>
      <c r="N84" s="233"/>
      <c r="O84" s="233"/>
      <c r="P84" s="233"/>
      <c r="Q84" s="233"/>
      <c r="R84" s="45" t="s">
        <v>123</v>
      </c>
      <c r="S84" s="208"/>
      <c r="T84" s="209"/>
      <c r="U84" s="209"/>
      <c r="V84" s="209"/>
      <c r="W84" s="209"/>
      <c r="X84" s="209"/>
      <c r="Y84" s="210"/>
      <c r="Z84" s="234"/>
      <c r="AA84" s="235"/>
      <c r="AB84" s="235"/>
      <c r="AC84" s="235"/>
      <c r="AD84" s="235"/>
      <c r="AE84" s="235"/>
      <c r="AF84" s="235"/>
      <c r="AG84" s="236"/>
      <c r="AJ84" s="33" t="s">
        <v>593</v>
      </c>
    </row>
    <row r="85" spans="1:37" ht="15" customHeight="1" x14ac:dyDescent="0.15">
      <c r="A85" s="107" t="s">
        <v>53</v>
      </c>
      <c r="B85" s="110" t="s">
        <v>111</v>
      </c>
      <c r="C85" s="99" t="s">
        <v>49</v>
      </c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100"/>
      <c r="AC85" s="109" t="s">
        <v>35</v>
      </c>
      <c r="AD85" s="99"/>
      <c r="AE85" s="99"/>
      <c r="AF85" s="99"/>
      <c r="AG85" s="100"/>
    </row>
    <row r="86" spans="1:37" ht="15" customHeight="1" x14ac:dyDescent="0.15">
      <c r="A86" s="108"/>
      <c r="B86" s="11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2"/>
      <c r="AC86" s="12"/>
      <c r="AD86" s="13"/>
      <c r="AE86" s="13"/>
      <c r="AF86" s="13"/>
      <c r="AG86" s="14"/>
    </row>
    <row r="87" spans="1:37" ht="15" customHeight="1" x14ac:dyDescent="0.15">
      <c r="A87" s="38"/>
      <c r="B87" s="37"/>
      <c r="C87" s="15" t="s">
        <v>61</v>
      </c>
      <c r="D87" s="24"/>
      <c r="E87" s="24"/>
      <c r="F87" s="24"/>
      <c r="G87" s="24"/>
      <c r="H87" s="24"/>
      <c r="I87" s="24"/>
      <c r="J87" s="16"/>
      <c r="K87" s="24"/>
      <c r="L87" s="16"/>
      <c r="M87" s="16"/>
      <c r="N87" s="16"/>
      <c r="O87" s="16"/>
      <c r="P87" s="16"/>
      <c r="Q87" s="16"/>
      <c r="R87" s="16"/>
      <c r="S87" s="34"/>
      <c r="T87" s="16"/>
      <c r="U87" s="35"/>
      <c r="V87" s="16"/>
      <c r="W87" s="34"/>
      <c r="X87" s="34"/>
      <c r="Y87" s="16"/>
      <c r="Z87" s="16"/>
      <c r="AA87" s="34"/>
      <c r="AB87" s="36"/>
      <c r="AC87" s="222"/>
      <c r="AD87" s="223"/>
      <c r="AE87" s="223"/>
      <c r="AF87" s="223"/>
      <c r="AG87" s="224"/>
      <c r="AH87" s="1" t="str">
        <f>IF(A87="","",VLOOKUP(A87,$G$177:$Q$177,11,FALSE))</f>
        <v/>
      </c>
      <c r="AI87" s="1" t="str">
        <f t="shared" si="0"/>
        <v/>
      </c>
      <c r="AJ87" s="33" t="str">
        <f>AJ84</f>
        <v>2</v>
      </c>
      <c r="AK87" s="33" t="s">
        <v>599</v>
      </c>
    </row>
    <row r="88" spans="1:37" ht="15" customHeight="1" x14ac:dyDescent="0.15"/>
    <row r="89" spans="1:37" ht="15" customHeight="1" x14ac:dyDescent="0.15"/>
    <row r="90" spans="1:37" ht="15" customHeight="1" x14ac:dyDescent="0.15">
      <c r="A90" s="7" t="s">
        <v>47</v>
      </c>
      <c r="B90" s="8"/>
      <c r="C90" s="8"/>
      <c r="D90" s="8"/>
      <c r="E90" s="8"/>
      <c r="F90" s="8"/>
      <c r="G90" s="8"/>
      <c r="H90" s="8"/>
      <c r="I90" s="8"/>
      <c r="J90" s="8"/>
      <c r="K90" s="7" t="s">
        <v>137</v>
      </c>
      <c r="L90" s="8"/>
      <c r="M90" s="8"/>
      <c r="N90" s="8"/>
      <c r="O90" s="8"/>
      <c r="P90" s="8"/>
      <c r="Q90" s="8"/>
      <c r="R90" s="9"/>
      <c r="S90" s="7" t="s">
        <v>138</v>
      </c>
      <c r="T90" s="8"/>
      <c r="U90" s="8"/>
      <c r="V90" s="8"/>
      <c r="W90" s="8"/>
      <c r="X90" s="8"/>
      <c r="Y90" s="8"/>
      <c r="Z90" s="7" t="s">
        <v>140</v>
      </c>
      <c r="AA90" s="10"/>
      <c r="AB90" s="10"/>
      <c r="AC90" s="10"/>
      <c r="AD90" s="10"/>
      <c r="AE90" s="10"/>
      <c r="AF90" s="10"/>
      <c r="AG90" s="11"/>
    </row>
    <row r="91" spans="1:37" ht="30" customHeight="1" x14ac:dyDescent="0.15">
      <c r="A91" s="28" t="s">
        <v>72</v>
      </c>
      <c r="B91" s="29"/>
      <c r="C91" s="30"/>
      <c r="D91" s="31"/>
      <c r="E91" s="31"/>
      <c r="F91" s="31"/>
      <c r="G91" s="31"/>
      <c r="H91" s="31"/>
      <c r="I91" s="31"/>
      <c r="J91" s="31"/>
      <c r="K91" s="44" t="s">
        <v>122</v>
      </c>
      <c r="L91" s="233"/>
      <c r="M91" s="233"/>
      <c r="N91" s="233"/>
      <c r="O91" s="233"/>
      <c r="P91" s="233"/>
      <c r="Q91" s="233"/>
      <c r="R91" s="45" t="s">
        <v>123</v>
      </c>
      <c r="S91" s="208"/>
      <c r="T91" s="209"/>
      <c r="U91" s="209"/>
      <c r="V91" s="209"/>
      <c r="W91" s="209"/>
      <c r="X91" s="209"/>
      <c r="Y91" s="210"/>
      <c r="Z91" s="234"/>
      <c r="AA91" s="235"/>
      <c r="AB91" s="235"/>
      <c r="AC91" s="235"/>
      <c r="AD91" s="235"/>
      <c r="AE91" s="235"/>
      <c r="AF91" s="235"/>
      <c r="AG91" s="236"/>
      <c r="AJ91" s="33" t="s">
        <v>594</v>
      </c>
    </row>
    <row r="92" spans="1:37" ht="15" customHeight="1" x14ac:dyDescent="0.15">
      <c r="A92" s="107" t="s">
        <v>53</v>
      </c>
      <c r="B92" s="110" t="s">
        <v>111</v>
      </c>
      <c r="C92" s="99" t="s">
        <v>49</v>
      </c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100"/>
      <c r="AC92" s="109" t="s">
        <v>35</v>
      </c>
      <c r="AD92" s="99"/>
      <c r="AE92" s="99"/>
      <c r="AF92" s="99"/>
      <c r="AG92" s="100"/>
    </row>
    <row r="93" spans="1:37" ht="15" customHeight="1" x14ac:dyDescent="0.15">
      <c r="A93" s="108"/>
      <c r="B93" s="11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2"/>
      <c r="AC93" s="12"/>
      <c r="AD93" s="13"/>
      <c r="AE93" s="13"/>
      <c r="AF93" s="13"/>
      <c r="AG93" s="14"/>
    </row>
    <row r="94" spans="1:37" ht="15" customHeight="1" x14ac:dyDescent="0.15">
      <c r="A94" s="38"/>
      <c r="B94" s="37"/>
      <c r="C94" s="15" t="s">
        <v>62</v>
      </c>
      <c r="D94" s="24"/>
      <c r="E94" s="24"/>
      <c r="F94" s="24"/>
      <c r="G94" s="24"/>
      <c r="H94" s="24"/>
      <c r="I94" s="24"/>
      <c r="J94" s="16"/>
      <c r="K94" s="24"/>
      <c r="L94" s="16"/>
      <c r="M94" s="16"/>
      <c r="N94" s="16"/>
      <c r="O94" s="16"/>
      <c r="P94" s="16"/>
      <c r="Q94" s="16"/>
      <c r="R94" s="16"/>
      <c r="S94" s="34"/>
      <c r="T94" s="16"/>
      <c r="U94" s="35"/>
      <c r="V94" s="16"/>
      <c r="W94" s="34"/>
      <c r="X94" s="34"/>
      <c r="Y94" s="16"/>
      <c r="Z94" s="16"/>
      <c r="AA94" s="34"/>
      <c r="AB94" s="36"/>
      <c r="AC94" s="222"/>
      <c r="AD94" s="223"/>
      <c r="AE94" s="223"/>
      <c r="AF94" s="223"/>
      <c r="AG94" s="224"/>
      <c r="AH94" s="1" t="str">
        <f>IF(A94="","",VLOOKUP(A94,$G$177:$Q$177,11,FALSE))</f>
        <v/>
      </c>
      <c r="AI94" s="1" t="str">
        <f t="shared" si="0"/>
        <v/>
      </c>
      <c r="AJ94" s="33" t="str">
        <f>AJ91</f>
        <v>3</v>
      </c>
      <c r="AK94" s="33" t="s">
        <v>599</v>
      </c>
    </row>
    <row r="95" spans="1:37" ht="15" customHeight="1" x14ac:dyDescent="0.15"/>
    <row r="96" spans="1:37" ht="15" customHeight="1" x14ac:dyDescent="0.15"/>
    <row r="97" spans="1:37" ht="15" customHeight="1" x14ac:dyDescent="0.15"/>
    <row r="98" spans="1:37" ht="15" customHeight="1" x14ac:dyDescent="0.15"/>
    <row r="99" spans="1:37" ht="15" customHeight="1" x14ac:dyDescent="0.15">
      <c r="A99" s="7" t="s">
        <v>47</v>
      </c>
      <c r="B99" s="8"/>
      <c r="C99" s="8"/>
      <c r="D99" s="8"/>
      <c r="E99" s="8"/>
      <c r="F99" s="8"/>
      <c r="G99" s="8"/>
      <c r="H99" s="8"/>
      <c r="I99" s="8"/>
      <c r="J99" s="8"/>
      <c r="K99" s="7" t="s">
        <v>137</v>
      </c>
      <c r="L99" s="8"/>
      <c r="M99" s="8"/>
      <c r="N99" s="8"/>
      <c r="O99" s="8"/>
      <c r="P99" s="8"/>
      <c r="Q99" s="8"/>
      <c r="R99" s="9"/>
      <c r="S99" s="7" t="s">
        <v>138</v>
      </c>
      <c r="T99" s="8"/>
      <c r="U99" s="8"/>
      <c r="V99" s="8"/>
      <c r="W99" s="8"/>
      <c r="X99" s="8"/>
      <c r="Y99" s="8"/>
      <c r="Z99" s="7" t="s">
        <v>140</v>
      </c>
      <c r="AA99" s="10"/>
      <c r="AB99" s="10"/>
      <c r="AC99" s="10"/>
      <c r="AD99" s="10"/>
      <c r="AE99" s="10"/>
      <c r="AF99" s="10"/>
      <c r="AG99" s="11"/>
    </row>
    <row r="100" spans="1:37" ht="30" customHeight="1" x14ac:dyDescent="0.15">
      <c r="A100" s="28" t="s">
        <v>73</v>
      </c>
      <c r="B100" s="29"/>
      <c r="C100" s="30"/>
      <c r="D100" s="31"/>
      <c r="E100" s="31"/>
      <c r="F100" s="31"/>
      <c r="G100" s="31"/>
      <c r="H100" s="31"/>
      <c r="I100" s="31"/>
      <c r="J100" s="31"/>
      <c r="K100" s="44" t="s">
        <v>122</v>
      </c>
      <c r="L100" s="233"/>
      <c r="M100" s="233"/>
      <c r="N100" s="233"/>
      <c r="O100" s="233"/>
      <c r="P100" s="233"/>
      <c r="Q100" s="233"/>
      <c r="R100" s="45" t="s">
        <v>123</v>
      </c>
      <c r="S100" s="208"/>
      <c r="T100" s="209"/>
      <c r="U100" s="209"/>
      <c r="V100" s="209"/>
      <c r="W100" s="209"/>
      <c r="X100" s="209"/>
      <c r="Y100" s="210"/>
      <c r="Z100" s="234"/>
      <c r="AA100" s="235"/>
      <c r="AB100" s="235"/>
      <c r="AC100" s="235"/>
      <c r="AD100" s="235"/>
      <c r="AE100" s="235"/>
      <c r="AF100" s="235"/>
      <c r="AG100" s="236"/>
      <c r="AJ100" s="33" t="s">
        <v>617</v>
      </c>
    </row>
    <row r="101" spans="1:37" ht="15" customHeight="1" x14ac:dyDescent="0.15">
      <c r="A101" s="107" t="s">
        <v>53</v>
      </c>
      <c r="B101" s="110" t="s">
        <v>111</v>
      </c>
      <c r="C101" s="99" t="s">
        <v>49</v>
      </c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100"/>
      <c r="AC101" s="109" t="s">
        <v>35</v>
      </c>
      <c r="AD101" s="99"/>
      <c r="AE101" s="99"/>
      <c r="AF101" s="99"/>
      <c r="AG101" s="100"/>
    </row>
    <row r="102" spans="1:37" ht="15" customHeight="1" x14ac:dyDescent="0.15">
      <c r="A102" s="108"/>
      <c r="B102" s="11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2"/>
      <c r="AC102" s="12"/>
      <c r="AD102" s="13"/>
      <c r="AE102" s="13"/>
      <c r="AF102" s="13"/>
      <c r="AG102" s="14"/>
    </row>
    <row r="103" spans="1:37" ht="15" customHeight="1" x14ac:dyDescent="0.15">
      <c r="A103" s="38"/>
      <c r="B103" s="37"/>
      <c r="C103" s="15" t="s">
        <v>21</v>
      </c>
      <c r="D103" s="24"/>
      <c r="E103" s="24"/>
      <c r="F103" s="24"/>
      <c r="G103" s="24"/>
      <c r="H103" s="24"/>
      <c r="I103" s="24"/>
      <c r="J103" s="16"/>
      <c r="K103" s="24"/>
      <c r="L103" s="16"/>
      <c r="M103" s="16"/>
      <c r="N103" s="16"/>
      <c r="O103" s="16"/>
      <c r="P103" s="16"/>
      <c r="Q103" s="16"/>
      <c r="R103" s="16"/>
      <c r="S103" s="34"/>
      <c r="T103" s="16"/>
      <c r="U103" s="35"/>
      <c r="V103" s="16"/>
      <c r="W103" s="34"/>
      <c r="X103" s="34"/>
      <c r="Y103" s="16"/>
      <c r="Z103" s="16"/>
      <c r="AA103" s="34"/>
      <c r="AB103" s="36"/>
      <c r="AC103" s="222"/>
      <c r="AD103" s="223"/>
      <c r="AE103" s="223"/>
      <c r="AF103" s="223"/>
      <c r="AG103" s="224"/>
      <c r="AH103" s="1" t="str">
        <f>IF(A103="","",VLOOKUP(A103,$G$177:$Q$177,11,FALSE))</f>
        <v/>
      </c>
      <c r="AI103" s="1" t="str">
        <f t="shared" si="0"/>
        <v/>
      </c>
      <c r="AJ103" s="33" t="str">
        <f>$AJ$100</f>
        <v>4</v>
      </c>
      <c r="AK103" s="33" t="s">
        <v>599</v>
      </c>
    </row>
    <row r="104" spans="1:37" ht="15" customHeight="1" x14ac:dyDescent="0.15">
      <c r="A104" s="38"/>
      <c r="B104" s="37"/>
      <c r="C104" s="15" t="s">
        <v>22</v>
      </c>
      <c r="D104" s="24"/>
      <c r="E104" s="24"/>
      <c r="F104" s="24"/>
      <c r="G104" s="24"/>
      <c r="H104" s="24"/>
      <c r="I104" s="24"/>
      <c r="J104" s="16"/>
      <c r="K104" s="24"/>
      <c r="L104" s="16"/>
      <c r="M104" s="16"/>
      <c r="N104" s="16"/>
      <c r="O104" s="16"/>
      <c r="P104" s="16"/>
      <c r="Q104" s="16"/>
      <c r="R104" s="16"/>
      <c r="S104" s="34"/>
      <c r="T104" s="16"/>
      <c r="U104" s="35"/>
      <c r="V104" s="16"/>
      <c r="W104" s="34"/>
      <c r="X104" s="34"/>
      <c r="Y104" s="16"/>
      <c r="Z104" s="16"/>
      <c r="AA104" s="34"/>
      <c r="AB104" s="36"/>
      <c r="AC104" s="222"/>
      <c r="AD104" s="223"/>
      <c r="AE104" s="223"/>
      <c r="AF104" s="223"/>
      <c r="AG104" s="224"/>
      <c r="AH104" s="1" t="str">
        <f t="shared" ref="AH104:AH109" si="3">IF(A104="","",VLOOKUP(A104,$G$177:$Q$177,11,FALSE))</f>
        <v/>
      </c>
      <c r="AI104" s="1" t="str">
        <f t="shared" si="0"/>
        <v/>
      </c>
      <c r="AJ104" s="33" t="str">
        <f t="shared" ref="AJ104:AJ110" si="4">$AJ$100</f>
        <v>4</v>
      </c>
      <c r="AK104" s="33" t="s">
        <v>615</v>
      </c>
    </row>
    <row r="105" spans="1:37" ht="15" customHeight="1" x14ac:dyDescent="0.15">
      <c r="A105" s="38"/>
      <c r="B105" s="37"/>
      <c r="C105" s="15" t="s">
        <v>23</v>
      </c>
      <c r="D105" s="24"/>
      <c r="E105" s="24"/>
      <c r="F105" s="24"/>
      <c r="G105" s="24"/>
      <c r="H105" s="24"/>
      <c r="I105" s="24"/>
      <c r="J105" s="16"/>
      <c r="K105" s="24"/>
      <c r="L105" s="16"/>
      <c r="M105" s="16"/>
      <c r="N105" s="16"/>
      <c r="O105" s="16"/>
      <c r="P105" s="16"/>
      <c r="Q105" s="16"/>
      <c r="R105" s="16"/>
      <c r="S105" s="34"/>
      <c r="T105" s="16"/>
      <c r="U105" s="35"/>
      <c r="V105" s="16"/>
      <c r="W105" s="34"/>
      <c r="X105" s="34"/>
      <c r="Y105" s="16"/>
      <c r="Z105" s="16"/>
      <c r="AA105" s="34"/>
      <c r="AB105" s="36"/>
      <c r="AC105" s="222"/>
      <c r="AD105" s="223"/>
      <c r="AE105" s="223"/>
      <c r="AF105" s="223"/>
      <c r="AG105" s="224"/>
      <c r="AH105" s="1" t="str">
        <f t="shared" si="3"/>
        <v/>
      </c>
      <c r="AI105" s="1" t="str">
        <f t="shared" si="0"/>
        <v/>
      </c>
      <c r="AJ105" s="33" t="str">
        <f t="shared" si="4"/>
        <v>4</v>
      </c>
      <c r="AK105" s="33" t="s">
        <v>600</v>
      </c>
    </row>
    <row r="106" spans="1:37" ht="15" customHeight="1" x14ac:dyDescent="0.15">
      <c r="A106" s="38"/>
      <c r="B106" s="37"/>
      <c r="C106" s="15" t="s">
        <v>619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222"/>
      <c r="AD106" s="223"/>
      <c r="AE106" s="223"/>
      <c r="AF106" s="223"/>
      <c r="AG106" s="224"/>
      <c r="AH106" s="1" t="str">
        <f t="shared" si="3"/>
        <v/>
      </c>
      <c r="AI106" s="1" t="str">
        <f t="shared" si="0"/>
        <v/>
      </c>
      <c r="AJ106" s="33" t="str">
        <f t="shared" si="4"/>
        <v>4</v>
      </c>
      <c r="AK106" s="33" t="s">
        <v>595</v>
      </c>
    </row>
    <row r="107" spans="1:37" ht="15" customHeight="1" x14ac:dyDescent="0.15">
      <c r="A107" s="38"/>
      <c r="B107" s="37"/>
      <c r="C107" s="15" t="s">
        <v>618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222"/>
      <c r="AD107" s="223"/>
      <c r="AE107" s="223"/>
      <c r="AF107" s="223"/>
      <c r="AG107" s="224"/>
      <c r="AH107" s="1" t="str">
        <f t="shared" si="3"/>
        <v/>
      </c>
      <c r="AI107" s="1" t="str">
        <f t="shared" si="0"/>
        <v/>
      </c>
      <c r="AJ107" s="33" t="str">
        <f t="shared" si="4"/>
        <v>4</v>
      </c>
      <c r="AK107" s="33" t="s">
        <v>596</v>
      </c>
    </row>
    <row r="108" spans="1:37" ht="15" customHeight="1" x14ac:dyDescent="0.15">
      <c r="A108" s="38"/>
      <c r="B108" s="37"/>
      <c r="C108" s="15" t="s">
        <v>24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222"/>
      <c r="AD108" s="223"/>
      <c r="AE108" s="223"/>
      <c r="AF108" s="223"/>
      <c r="AG108" s="224"/>
      <c r="AH108" s="1" t="str">
        <f t="shared" si="3"/>
        <v/>
      </c>
      <c r="AI108" s="1" t="str">
        <f t="shared" si="0"/>
        <v/>
      </c>
      <c r="AJ108" s="33" t="str">
        <f t="shared" si="4"/>
        <v>4</v>
      </c>
      <c r="AK108" s="33" t="s">
        <v>597</v>
      </c>
    </row>
    <row r="109" spans="1:37" ht="15" customHeight="1" x14ac:dyDescent="0.15">
      <c r="A109" s="38"/>
      <c r="B109" s="37"/>
      <c r="C109" s="15" t="s">
        <v>25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222"/>
      <c r="AD109" s="223"/>
      <c r="AE109" s="223"/>
      <c r="AF109" s="223"/>
      <c r="AG109" s="224"/>
      <c r="AH109" s="1" t="str">
        <f t="shared" si="3"/>
        <v/>
      </c>
      <c r="AI109" s="1" t="str">
        <f t="shared" si="0"/>
        <v/>
      </c>
      <c r="AJ109" s="33" t="str">
        <f t="shared" si="4"/>
        <v>4</v>
      </c>
      <c r="AK109" s="33" t="s">
        <v>598</v>
      </c>
    </row>
    <row r="110" spans="1:37" ht="15" customHeight="1" x14ac:dyDescent="0.15">
      <c r="A110" s="38"/>
      <c r="B110" s="37"/>
      <c r="C110" s="15" t="s">
        <v>146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222"/>
      <c r="AD110" s="223"/>
      <c r="AE110" s="223"/>
      <c r="AF110" s="223"/>
      <c r="AG110" s="224"/>
      <c r="AH110" s="1" t="str">
        <f>IF(A110="","",VLOOKUP(A110,$G$177:$Q$177,11,FALSE))</f>
        <v/>
      </c>
      <c r="AI110" s="1" t="str">
        <f>IF(B110="","",VLOOKUP(B110,$G$177:$Q$177,11,FALSE))</f>
        <v/>
      </c>
      <c r="AJ110" s="33" t="str">
        <f t="shared" si="4"/>
        <v>4</v>
      </c>
      <c r="AK110" s="33" t="s">
        <v>616</v>
      </c>
    </row>
    <row r="111" spans="1:37" ht="15" customHeight="1" x14ac:dyDescent="0.15"/>
    <row r="112" spans="1:37" ht="15" customHeight="1" x14ac:dyDescent="0.15">
      <c r="A112" s="1" t="s">
        <v>68</v>
      </c>
      <c r="AA112" s="96" t="s">
        <v>67</v>
      </c>
      <c r="AB112" s="4"/>
      <c r="AC112" s="4"/>
      <c r="AD112" s="4"/>
      <c r="AE112" s="4"/>
      <c r="AF112" s="4"/>
      <c r="AG112" s="18"/>
    </row>
    <row r="113" spans="1:33" ht="15" customHeight="1" x14ac:dyDescent="0.15">
      <c r="A113" s="1" t="s">
        <v>69</v>
      </c>
      <c r="Z113" s="26"/>
      <c r="AA113" s="97"/>
      <c r="AF113" s="1"/>
      <c r="AG113" s="27"/>
    </row>
    <row r="114" spans="1:33" ht="15" customHeight="1" x14ac:dyDescent="0.15">
      <c r="Z114" s="26"/>
      <c r="AA114" s="97"/>
      <c r="AF114" s="1"/>
      <c r="AG114" s="27"/>
    </row>
    <row r="115" spans="1:33" ht="15" customHeight="1" x14ac:dyDescent="0.15">
      <c r="Z115" s="26"/>
      <c r="AA115" s="97"/>
      <c r="AF115" s="1"/>
      <c r="AG115" s="27"/>
    </row>
    <row r="116" spans="1:33" ht="15" customHeight="1" x14ac:dyDescent="0.15">
      <c r="Z116" s="26"/>
      <c r="AA116" s="97"/>
      <c r="AF116" s="1"/>
      <c r="AG116" s="27"/>
    </row>
    <row r="117" spans="1:33" ht="15" customHeight="1" x14ac:dyDescent="0.15">
      <c r="Z117" s="26"/>
      <c r="AA117" s="98"/>
      <c r="AB117" s="13"/>
      <c r="AC117" s="13"/>
      <c r="AD117" s="13"/>
      <c r="AE117" s="13"/>
      <c r="AF117" s="13"/>
      <c r="AG117" s="14"/>
    </row>
    <row r="166" spans="1:32" hidden="1" x14ac:dyDescent="0.15"/>
    <row r="167" spans="1:32" hidden="1" x14ac:dyDescent="0.15"/>
    <row r="168" spans="1:32" hidden="1" x14ac:dyDescent="0.15">
      <c r="A168" s="1" t="s">
        <v>74</v>
      </c>
      <c r="F168" s="1">
        <v>1</v>
      </c>
      <c r="G168" s="1" t="s">
        <v>75</v>
      </c>
      <c r="Q168" s="1">
        <v>1</v>
      </c>
      <c r="AF168" s="1"/>
    </row>
    <row r="169" spans="1:32" hidden="1" x14ac:dyDescent="0.15">
      <c r="F169" s="1">
        <v>2</v>
      </c>
      <c r="G169" s="1" t="s">
        <v>76</v>
      </c>
      <c r="Q169" s="1">
        <v>2</v>
      </c>
      <c r="AF169" s="1"/>
    </row>
    <row r="170" spans="1:32" hidden="1" x14ac:dyDescent="0.15">
      <c r="F170" s="1" t="s">
        <v>77</v>
      </c>
      <c r="AF170" s="1"/>
    </row>
    <row r="171" spans="1:32" hidden="1" x14ac:dyDescent="0.15">
      <c r="A171" s="1" t="s">
        <v>78</v>
      </c>
      <c r="F171" s="1">
        <v>1</v>
      </c>
      <c r="G171" s="1" t="s">
        <v>172</v>
      </c>
      <c r="Q171" s="1">
        <v>1</v>
      </c>
      <c r="AF171" s="1"/>
    </row>
    <row r="172" spans="1:32" hidden="1" x14ac:dyDescent="0.15">
      <c r="F172" s="1">
        <v>2</v>
      </c>
      <c r="G172" s="1" t="s">
        <v>173</v>
      </c>
      <c r="Q172" s="1">
        <v>2</v>
      </c>
      <c r="AF172" s="1"/>
    </row>
    <row r="173" spans="1:32" hidden="1" x14ac:dyDescent="0.15">
      <c r="F173" s="1">
        <v>3</v>
      </c>
      <c r="G173" s="1" t="s">
        <v>174</v>
      </c>
      <c r="Q173" s="1">
        <v>3</v>
      </c>
      <c r="AF173" s="1"/>
    </row>
    <row r="174" spans="1:32" hidden="1" x14ac:dyDescent="0.15">
      <c r="F174" s="1">
        <v>4</v>
      </c>
      <c r="G174" s="1" t="s">
        <v>175</v>
      </c>
      <c r="Q174" s="1">
        <v>4</v>
      </c>
      <c r="AF174" s="1"/>
    </row>
    <row r="175" spans="1:32" hidden="1" x14ac:dyDescent="0.15">
      <c r="F175" s="1">
        <v>5</v>
      </c>
      <c r="G175" s="1" t="s">
        <v>627</v>
      </c>
      <c r="Q175" s="1">
        <v>5</v>
      </c>
      <c r="AF175" s="1"/>
    </row>
    <row r="176" spans="1:32" hidden="1" x14ac:dyDescent="0.15">
      <c r="AF176" s="1"/>
    </row>
    <row r="177" spans="1:19" hidden="1" x14ac:dyDescent="0.15">
      <c r="A177" s="1" t="s">
        <v>53</v>
      </c>
      <c r="F177" s="1">
        <v>1</v>
      </c>
      <c r="G177" s="1" t="s">
        <v>66</v>
      </c>
      <c r="Q177" s="1">
        <v>1</v>
      </c>
    </row>
    <row r="178" spans="1:19" hidden="1" x14ac:dyDescent="0.15">
      <c r="Q178" s="33"/>
    </row>
    <row r="179" spans="1:19" s="1" customFormat="1" hidden="1" x14ac:dyDescent="0.15">
      <c r="A179" s="1" t="s">
        <v>124</v>
      </c>
      <c r="F179" s="1">
        <v>1</v>
      </c>
      <c r="G179" s="33" t="s">
        <v>125</v>
      </c>
      <c r="Q179" s="1">
        <v>1</v>
      </c>
      <c r="S179" s="1" t="s">
        <v>623</v>
      </c>
    </row>
    <row r="180" spans="1:19" s="1" customFormat="1" hidden="1" x14ac:dyDescent="0.15">
      <c r="F180" s="1">
        <v>2</v>
      </c>
      <c r="G180" s="33" t="s">
        <v>126</v>
      </c>
      <c r="Q180" s="1">
        <v>2</v>
      </c>
      <c r="S180" s="1" t="s">
        <v>623</v>
      </c>
    </row>
    <row r="181" spans="1:19" s="1" customFormat="1" hidden="1" x14ac:dyDescent="0.15">
      <c r="F181" s="1">
        <v>3</v>
      </c>
      <c r="G181" s="33" t="s">
        <v>127</v>
      </c>
      <c r="Q181" s="1">
        <v>3</v>
      </c>
      <c r="S181" s="1" t="s">
        <v>624</v>
      </c>
    </row>
    <row r="182" spans="1:19" s="1" customFormat="1" hidden="1" x14ac:dyDescent="0.15">
      <c r="F182" s="1">
        <v>4</v>
      </c>
      <c r="G182" s="33" t="s">
        <v>128</v>
      </c>
      <c r="Q182" s="1">
        <v>4</v>
      </c>
      <c r="S182" s="1" t="s">
        <v>624</v>
      </c>
    </row>
    <row r="183" spans="1:19" s="1" customFormat="1" hidden="1" x14ac:dyDescent="0.15">
      <c r="F183" s="1">
        <v>5</v>
      </c>
      <c r="G183" s="33" t="s">
        <v>129</v>
      </c>
      <c r="Q183" s="1">
        <v>5</v>
      </c>
      <c r="S183" s="1" t="s">
        <v>625</v>
      </c>
    </row>
    <row r="184" spans="1:19" s="1" customFormat="1" hidden="1" x14ac:dyDescent="0.15">
      <c r="F184" s="1">
        <v>6</v>
      </c>
      <c r="G184" s="33" t="s">
        <v>130</v>
      </c>
      <c r="Q184" s="1">
        <v>6</v>
      </c>
      <c r="S184" s="1" t="s">
        <v>625</v>
      </c>
    </row>
    <row r="185" spans="1:19" s="1" customFormat="1" hidden="1" x14ac:dyDescent="0.15">
      <c r="F185" s="1">
        <v>7</v>
      </c>
      <c r="G185" s="33" t="s">
        <v>131</v>
      </c>
      <c r="Q185" s="1">
        <v>7</v>
      </c>
      <c r="S185" s="1" t="s">
        <v>626</v>
      </c>
    </row>
    <row r="186" spans="1:19" s="1" customFormat="1" hidden="1" x14ac:dyDescent="0.15">
      <c r="F186" s="1">
        <v>8</v>
      </c>
      <c r="G186" s="1" t="s">
        <v>132</v>
      </c>
      <c r="Q186" s="1">
        <v>8</v>
      </c>
      <c r="S186" s="1" t="s">
        <v>626</v>
      </c>
    </row>
    <row r="187" spans="1:19" s="1" customFormat="1" hidden="1" x14ac:dyDescent="0.15">
      <c r="F187" s="1">
        <v>9</v>
      </c>
      <c r="G187" s="1" t="s">
        <v>133</v>
      </c>
      <c r="Q187" s="1">
        <v>99</v>
      </c>
    </row>
    <row r="188" spans="1:19" hidden="1" x14ac:dyDescent="0.15">
      <c r="Q188" s="33"/>
    </row>
    <row r="189" spans="1:19" hidden="1" x14ac:dyDescent="0.15">
      <c r="Q189" s="33"/>
    </row>
    <row r="190" spans="1:19" x14ac:dyDescent="0.15">
      <c r="Q190" s="33"/>
    </row>
    <row r="191" spans="1:19" x14ac:dyDescent="0.15">
      <c r="Q191" s="33"/>
    </row>
    <row r="192" spans="1:19" x14ac:dyDescent="0.15">
      <c r="Q192" s="33"/>
    </row>
    <row r="193" spans="17:17" x14ac:dyDescent="0.15">
      <c r="Q193" s="33"/>
    </row>
    <row r="194" spans="17:17" x14ac:dyDescent="0.15">
      <c r="Q194" s="33"/>
    </row>
    <row r="195" spans="17:17" x14ac:dyDescent="0.15">
      <c r="Q195" s="33"/>
    </row>
    <row r="196" spans="17:17" x14ac:dyDescent="0.15">
      <c r="Q196" s="33"/>
    </row>
    <row r="197" spans="17:17" x14ac:dyDescent="0.15">
      <c r="Q197" s="33"/>
    </row>
    <row r="198" spans="17:17" x14ac:dyDescent="0.15">
      <c r="Q198" s="33"/>
    </row>
    <row r="199" spans="17:17" x14ac:dyDescent="0.15">
      <c r="Q199" s="33"/>
    </row>
    <row r="200" spans="17:17" x14ac:dyDescent="0.15">
      <c r="Q200" s="33"/>
    </row>
    <row r="201" spans="17:17" x14ac:dyDescent="0.15">
      <c r="Q201" s="33"/>
    </row>
    <row r="202" spans="17:17" x14ac:dyDescent="0.15">
      <c r="Q202" s="33"/>
    </row>
    <row r="203" spans="17:17" x14ac:dyDescent="0.15">
      <c r="Q203" s="33"/>
    </row>
    <row r="204" spans="17:17" x14ac:dyDescent="0.15">
      <c r="Q204" s="33"/>
    </row>
    <row r="205" spans="17:17" x14ac:dyDescent="0.15">
      <c r="Q205" s="33"/>
    </row>
    <row r="206" spans="17:17" x14ac:dyDescent="0.15">
      <c r="Q206" s="33"/>
    </row>
    <row r="207" spans="17:17" x14ac:dyDescent="0.15">
      <c r="Q207" s="33"/>
    </row>
    <row r="208" spans="17:17" x14ac:dyDescent="0.15">
      <c r="Q208" s="33"/>
    </row>
    <row r="209" spans="17:17" x14ac:dyDescent="0.15">
      <c r="Q209" s="33"/>
    </row>
    <row r="210" spans="17:17" x14ac:dyDescent="0.15">
      <c r="Q210" s="33"/>
    </row>
    <row r="211" spans="17:17" x14ac:dyDescent="0.15">
      <c r="Q211" s="33"/>
    </row>
    <row r="212" spans="17:17" x14ac:dyDescent="0.15">
      <c r="Q212" s="33"/>
    </row>
    <row r="213" spans="17:17" x14ac:dyDescent="0.15">
      <c r="Q213" s="33"/>
    </row>
    <row r="214" spans="17:17" x14ac:dyDescent="0.15">
      <c r="Q214" s="33"/>
    </row>
    <row r="215" spans="17:17" x14ac:dyDescent="0.15">
      <c r="Q215" s="33"/>
    </row>
    <row r="216" spans="17:17" x14ac:dyDescent="0.15">
      <c r="Q216" s="33"/>
    </row>
    <row r="217" spans="17:17" x14ac:dyDescent="0.15">
      <c r="Q217" s="33"/>
    </row>
    <row r="218" spans="17:17" x14ac:dyDescent="0.15">
      <c r="Q218" s="33"/>
    </row>
    <row r="219" spans="17:17" x14ac:dyDescent="0.15">
      <c r="Q219" s="33"/>
    </row>
    <row r="220" spans="17:17" x14ac:dyDescent="0.15">
      <c r="Q220" s="33"/>
    </row>
  </sheetData>
  <sheetProtection algorithmName="SHA-512" hashValue="m4fKYYXtgs7AEPMKRFco3xUfOgpwUD4c+sxLcB/8KjSFew1Nvnici1BK6e2XbHg7ZxnPe8sjL46IT0n0REJtkA==" saltValue="JEcrCLMSIPPmnhippDY4Hg==" spinCount="100000" sheet="1" objects="1" scenarios="1" selectLockedCells="1"/>
  <mergeCells count="195">
    <mergeCell ref="AC109:AG109"/>
    <mergeCell ref="AA112:AA117"/>
    <mergeCell ref="AC104:AG104"/>
    <mergeCell ref="AC105:AG105"/>
    <mergeCell ref="AC106:AG106"/>
    <mergeCell ref="AC107:AG107"/>
    <mergeCell ref="AC110:AG110"/>
    <mergeCell ref="A101:A102"/>
    <mergeCell ref="AC101:AG101"/>
    <mergeCell ref="AC103:AG103"/>
    <mergeCell ref="C101:AB102"/>
    <mergeCell ref="B101:B102"/>
    <mergeCell ref="AC108:AG108"/>
    <mergeCell ref="L100:Q100"/>
    <mergeCell ref="S100:Y100"/>
    <mergeCell ref="Z100:AG100"/>
    <mergeCell ref="A92:A93"/>
    <mergeCell ref="AC92:AG92"/>
    <mergeCell ref="AC94:AG94"/>
    <mergeCell ref="C92:AB93"/>
    <mergeCell ref="B92:B93"/>
    <mergeCell ref="AC79:AG79"/>
    <mergeCell ref="A85:A86"/>
    <mergeCell ref="AC85:AG85"/>
    <mergeCell ref="AC87:AG87"/>
    <mergeCell ref="C85:AB86"/>
    <mergeCell ref="B85:B86"/>
    <mergeCell ref="Z84:AG84"/>
    <mergeCell ref="Z91:AG91"/>
    <mergeCell ref="L84:Q84"/>
    <mergeCell ref="S84:Y84"/>
    <mergeCell ref="L91:Q91"/>
    <mergeCell ref="S91:Y91"/>
    <mergeCell ref="AC74:AG74"/>
    <mergeCell ref="S74:W74"/>
    <mergeCell ref="X74:AB74"/>
    <mergeCell ref="AC75:AG75"/>
    <mergeCell ref="AC80:AG80"/>
    <mergeCell ref="S76:W76"/>
    <mergeCell ref="X76:AB76"/>
    <mergeCell ref="AC76:AG76"/>
    <mergeCell ref="S77:W77"/>
    <mergeCell ref="X77:AB77"/>
    <mergeCell ref="AC77:AG77"/>
    <mergeCell ref="S80:W80"/>
    <mergeCell ref="X80:AB80"/>
    <mergeCell ref="S75:W75"/>
    <mergeCell ref="X75:AB75"/>
    <mergeCell ref="S78:W78"/>
    <mergeCell ref="X78:AB78"/>
    <mergeCell ref="AC78:AG78"/>
    <mergeCell ref="S79:W79"/>
    <mergeCell ref="X79:AB79"/>
    <mergeCell ref="AC72:AG72"/>
    <mergeCell ref="S72:W72"/>
    <mergeCell ref="X72:AB72"/>
    <mergeCell ref="S73:W73"/>
    <mergeCell ref="X73:AB73"/>
    <mergeCell ref="AC73:AG73"/>
    <mergeCell ref="S70:W70"/>
    <mergeCell ref="X70:AB70"/>
    <mergeCell ref="AC70:AG70"/>
    <mergeCell ref="S71:W71"/>
    <mergeCell ref="X71:AB71"/>
    <mergeCell ref="AC71:AG71"/>
    <mergeCell ref="S68:W68"/>
    <mergeCell ref="X68:AB68"/>
    <mergeCell ref="AC68:AG68"/>
    <mergeCell ref="S69:W69"/>
    <mergeCell ref="X69:AB69"/>
    <mergeCell ref="AC69:AG69"/>
    <mergeCell ref="S66:W66"/>
    <mergeCell ref="X66:AB66"/>
    <mergeCell ref="AC66:AG66"/>
    <mergeCell ref="S67:W67"/>
    <mergeCell ref="X67:AB67"/>
    <mergeCell ref="AC67:AG67"/>
    <mergeCell ref="S64:W64"/>
    <mergeCell ref="X64:AB64"/>
    <mergeCell ref="AC64:AG64"/>
    <mergeCell ref="S65:W65"/>
    <mergeCell ref="X65:AB65"/>
    <mergeCell ref="AC65:AG65"/>
    <mergeCell ref="S62:W62"/>
    <mergeCell ref="X62:AB62"/>
    <mergeCell ref="AC62:AG62"/>
    <mergeCell ref="S63:W63"/>
    <mergeCell ref="X63:AB63"/>
    <mergeCell ref="AC63:AG63"/>
    <mergeCell ref="S60:W60"/>
    <mergeCell ref="X60:AB60"/>
    <mergeCell ref="AC60:AG60"/>
    <mergeCell ref="S57:Y57"/>
    <mergeCell ref="Z57:AG57"/>
    <mergeCell ref="S61:W61"/>
    <mergeCell ref="X61:AB61"/>
    <mergeCell ref="AC61:AG61"/>
    <mergeCell ref="AC52:AG52"/>
    <mergeCell ref="A58:A59"/>
    <mergeCell ref="S58:AG58"/>
    <mergeCell ref="S59:W59"/>
    <mergeCell ref="X59:AB59"/>
    <mergeCell ref="AC59:AG59"/>
    <mergeCell ref="C58:R59"/>
    <mergeCell ref="B58:B59"/>
    <mergeCell ref="S53:W53"/>
    <mergeCell ref="L57:Q57"/>
    <mergeCell ref="X53:AB53"/>
    <mergeCell ref="AC53:AG53"/>
    <mergeCell ref="AB1:AG1"/>
    <mergeCell ref="Q14:AG14"/>
    <mergeCell ref="S48:Y48"/>
    <mergeCell ref="S51:W51"/>
    <mergeCell ref="X51:AB51"/>
    <mergeCell ref="AC51:AG51"/>
    <mergeCell ref="S52:W52"/>
    <mergeCell ref="X52:AB52"/>
    <mergeCell ref="L48:Q48"/>
    <mergeCell ref="Z48:AG48"/>
    <mergeCell ref="Q25:AG25"/>
    <mergeCell ref="A49:A50"/>
    <mergeCell ref="S49:AG49"/>
    <mergeCell ref="S50:W50"/>
    <mergeCell ref="X50:AB50"/>
    <mergeCell ref="AC50:AG50"/>
    <mergeCell ref="C49:R50"/>
    <mergeCell ref="B49:B50"/>
    <mergeCell ref="A5:E5"/>
    <mergeCell ref="F5:N5"/>
    <mergeCell ref="O5:S5"/>
    <mergeCell ref="T5:AG5"/>
    <mergeCell ref="O36:P36"/>
    <mergeCell ref="Z31:AB31"/>
    <mergeCell ref="AC31:AG31"/>
    <mergeCell ref="A9:E9"/>
    <mergeCell ref="A10:E10"/>
    <mergeCell ref="O9:AG9"/>
    <mergeCell ref="F10:H10"/>
    <mergeCell ref="I10:L10"/>
    <mergeCell ref="M10:N10"/>
    <mergeCell ref="O10:AG10"/>
    <mergeCell ref="O15:S15"/>
    <mergeCell ref="T15:AB15"/>
    <mergeCell ref="A11:E12"/>
    <mergeCell ref="G11:K11"/>
    <mergeCell ref="F12:AG12"/>
    <mergeCell ref="A13:E13"/>
    <mergeCell ref="Q13:AG13"/>
    <mergeCell ref="A16:E16"/>
    <mergeCell ref="F16:AG16"/>
    <mergeCell ref="A20:E20"/>
    <mergeCell ref="F20:AG20"/>
    <mergeCell ref="A14:E14"/>
    <mergeCell ref="F14:G14"/>
    <mergeCell ref="H14:N14"/>
    <mergeCell ref="O14:P14"/>
    <mergeCell ref="A15:E15"/>
    <mergeCell ref="F15:N15"/>
    <mergeCell ref="A21:E21"/>
    <mergeCell ref="F21:AG21"/>
    <mergeCell ref="A22:E23"/>
    <mergeCell ref="G22:K22"/>
    <mergeCell ref="F23:AG23"/>
    <mergeCell ref="A26:E26"/>
    <mergeCell ref="F26:N26"/>
    <mergeCell ref="O26:S26"/>
    <mergeCell ref="T26:AB26"/>
    <mergeCell ref="A24:E24"/>
    <mergeCell ref="Q24:AG24"/>
    <mergeCell ref="A25:E25"/>
    <mergeCell ref="F25:G25"/>
    <mergeCell ref="H25:N25"/>
    <mergeCell ref="O25:P25"/>
    <mergeCell ref="A27:E27"/>
    <mergeCell ref="F27:AG27"/>
    <mergeCell ref="A30:E30"/>
    <mergeCell ref="F30:Q30"/>
    <mergeCell ref="R30:V30"/>
    <mergeCell ref="W30:AG30"/>
    <mergeCell ref="A35:E35"/>
    <mergeCell ref="Q35:AG35"/>
    <mergeCell ref="A31:E31"/>
    <mergeCell ref="F31:Q31"/>
    <mergeCell ref="R31:T31"/>
    <mergeCell ref="U31:Y31"/>
    <mergeCell ref="A38:E38"/>
    <mergeCell ref="F38:AG38"/>
    <mergeCell ref="Q36:AG36"/>
    <mergeCell ref="A37:E37"/>
    <mergeCell ref="F37:N37"/>
    <mergeCell ref="O37:S37"/>
    <mergeCell ref="T37:AB37"/>
    <mergeCell ref="A36:E36"/>
    <mergeCell ref="F36:G36"/>
    <mergeCell ref="H36:N36"/>
  </mergeCells>
  <phoneticPr fontId="2"/>
  <conditionalFormatting sqref="C51 C54:C55 C60 C81:C82 C103 G188 G214">
    <cfRule type="expression" dxfId="0" priority="1" stopIfTrue="1">
      <formula>ISERROR(C51)</formula>
    </cfRule>
  </conditionalFormatting>
  <dataValidations count="16">
    <dataValidation type="date" operator="greaterThanOrEqual" allowBlank="1" showInputMessage="1" showErrorMessage="1" sqref="AB1:AG1 S48 F31:Q31 S91 S84 S57 S100" xr:uid="{00000000-0002-0000-0200-000000000000}">
      <formula1>1</formula1>
    </dataValidation>
    <dataValidation type="list" allowBlank="1" showInputMessage="1" showErrorMessage="1" sqref="T5:AG5" xr:uid="{00000000-0002-0000-0200-000001000000}">
      <formula1>$G$171:$G$175</formula1>
    </dataValidation>
    <dataValidation type="whole" operator="equal" allowBlank="1" showInputMessage="1" showErrorMessage="1" sqref="U103:U105 U87 U94" xr:uid="{00000000-0002-0000-0200-000002000000}">
      <formula1>1</formula1>
    </dataValidation>
    <dataValidation type="whole" operator="greaterThanOrEqual" allowBlank="1" showInputMessage="1" showErrorMessage="1" sqref="AA103:AB105 U31:Y31 Z48 S51:AG53 Z100 W103:X105 Z91 S60:AG80 S87 AA94:AG94 Z84 W87:X87 S94 S103:S105 Z57 W94:X94 AA87:AG87 AC103:AG110" xr:uid="{00000000-0002-0000-0200-000003000000}">
      <formula1>0</formula1>
    </dataValidation>
    <dataValidation type="list" allowBlank="1" showInputMessage="1" showErrorMessage="1" sqref="F5:N5" xr:uid="{00000000-0002-0000-0200-000004000000}">
      <formula1>$G$168:$G$169</formula1>
    </dataValidation>
    <dataValidation type="list" allowBlank="1" showInputMessage="1" showErrorMessage="1" sqref="A60:B80 A51:B53 A87:B87 A94:B94 A103:B110" xr:uid="{00000000-0002-0000-0200-000005000000}">
      <formula1>$G$177</formula1>
    </dataValidation>
    <dataValidation type="textLength" operator="lessThanOrEqual" allowBlank="1" showInputMessage="1" showErrorMessage="1" errorTitle="エラー" error="文字数の不正です" sqref="G11:K11 G22:K22" xr:uid="{00000000-0002-0000-0200-000006000000}">
      <formula1>8</formula1>
    </dataValidation>
    <dataValidation type="textLength" operator="lessThanOrEqual" allowBlank="1" showInputMessage="1" showErrorMessage="1" errorTitle="エラー" error="文字数が不正です" sqref="Q13:AG13 Q24:AG24 Q35:AG35" xr:uid="{00000000-0002-0000-0200-000007000000}">
      <formula1>20</formula1>
    </dataValidation>
    <dataValidation type="textLength" operator="lessThanOrEqual" allowBlank="1" showInputMessage="1" showErrorMessage="1" errorTitle="エラー" error="文字数が不正です" sqref="F26:N26 T37:AB37 F15:N15 F37:N37 T15:AB15 T26:AB26" xr:uid="{00000000-0002-0000-0200-000008000000}">
      <formula1>13</formula1>
    </dataValidation>
    <dataValidation type="textLength" operator="lessThanOrEqual" allowBlank="1" showInputMessage="1" showErrorMessage="1" errorTitle="エラー" error="文字数が不正です" sqref="H14:N14 Q36:AG36 Q25:AG25 H25:N25 H36:N36 Q14:AG14" xr:uid="{00000000-0002-0000-0200-000009000000}">
      <formula1>10</formula1>
    </dataValidation>
    <dataValidation type="textLength" operator="lessThanOrEqual" allowBlank="1" showInputMessage="1" showErrorMessage="1" errorTitle="エラー" error="文字数が不正です" sqref="F12:AG12 F23:AG23 F20:AG21" xr:uid="{00000000-0002-0000-0200-00000A000000}">
      <formula1>40</formula1>
    </dataValidation>
    <dataValidation type="whole" operator="greaterThanOrEqual" allowBlank="1" showInputMessage="1" showErrorMessage="1" sqref="AC31:AG31" xr:uid="{00000000-0002-0000-0200-00000B000000}">
      <formula1>1</formula1>
    </dataValidation>
    <dataValidation operator="lessThanOrEqual" allowBlank="1" showInputMessage="1" showErrorMessage="1" sqref="K57:R57 K84:R84 K48:R48 K91:R91 K100:R100" xr:uid="{00000000-0002-0000-0200-00000C000000}"/>
    <dataValidation type="textLength" operator="lessThanOrEqual" allowBlank="1" showInputMessage="1" showErrorMessage="1" errorTitle="エラー" error="文字数が不正です" sqref="O9:AG10" xr:uid="{00000000-0002-0000-0200-00000D000000}">
      <formula1>35</formula1>
    </dataValidation>
    <dataValidation type="list" allowBlank="1" showInputMessage="1" showErrorMessage="1" sqref="I10:L10" xr:uid="{00000000-0002-0000-0200-00000E000000}">
      <formula1>$G$179:$G$187</formula1>
    </dataValidation>
    <dataValidation type="whole" operator="greaterThanOrEqual" allowBlank="1" showInputMessage="1" showErrorMessage="1" sqref="F30:Q30 W30:AG30" xr:uid="{00000000-0002-0000-0200-00000F000000}">
      <formula1>-99999999999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7"/>
  <sheetViews>
    <sheetView zoomScaleNormal="100" workbookViewId="0">
      <selection activeCell="B12" sqref="B12:B15"/>
    </sheetView>
  </sheetViews>
  <sheetFormatPr defaultColWidth="9" defaultRowHeight="13.5" x14ac:dyDescent="0.15"/>
  <cols>
    <col min="1" max="1" width="4.625" style="59" customWidth="1"/>
    <col min="2" max="3" width="22.625" style="59" customWidth="1"/>
    <col min="4" max="4" width="12.625" style="59" customWidth="1"/>
    <col min="5" max="5" width="5.625" style="59" customWidth="1"/>
    <col min="6" max="6" width="21.625" style="59" customWidth="1"/>
    <col min="7" max="7" width="8.625" style="59" hidden="1" customWidth="1"/>
    <col min="8" max="10" width="11.625" style="59" customWidth="1"/>
    <col min="11" max="16384" width="9" style="59"/>
  </cols>
  <sheetData>
    <row r="1" spans="1:10" ht="13.5" customHeight="1" x14ac:dyDescent="0.15"/>
    <row r="2" spans="1:10" ht="20.100000000000001" customHeight="1" x14ac:dyDescent="0.15">
      <c r="H2" s="60" t="s">
        <v>395</v>
      </c>
      <c r="I2" s="90"/>
      <c r="J2" s="90"/>
    </row>
    <row r="3" spans="1:10" ht="27.95" customHeight="1" x14ac:dyDescent="0.15">
      <c r="A3" s="61" t="s">
        <v>396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20.100000000000001" customHeight="1" x14ac:dyDescent="0.15">
      <c r="F4" s="60" t="s">
        <v>0</v>
      </c>
      <c r="G4" s="60"/>
      <c r="H4" s="60" t="str">
        <f>Inputval!F14</f>
        <v/>
      </c>
      <c r="I4" s="60"/>
      <c r="J4" s="60"/>
    </row>
    <row r="5" spans="1:10" ht="5.0999999999999996" customHeight="1" x14ac:dyDescent="0.15"/>
    <row r="6" spans="1:10" s="63" customFormat="1" ht="20.100000000000001" customHeight="1" x14ac:dyDescent="0.15">
      <c r="A6" s="251" t="s">
        <v>397</v>
      </c>
      <c r="B6" s="251" t="s">
        <v>33</v>
      </c>
      <c r="C6" s="251" t="s">
        <v>398</v>
      </c>
      <c r="D6" s="252" t="s">
        <v>399</v>
      </c>
      <c r="E6" s="252" t="s">
        <v>400</v>
      </c>
      <c r="F6" s="253"/>
      <c r="G6" s="253"/>
      <c r="H6" s="249" t="s">
        <v>401</v>
      </c>
      <c r="I6" s="249" t="s">
        <v>402</v>
      </c>
      <c r="J6" s="249" t="s">
        <v>403</v>
      </c>
    </row>
    <row r="7" spans="1:10" s="63" customFormat="1" ht="19.5" customHeight="1" x14ac:dyDescent="0.15">
      <c r="A7" s="251"/>
      <c r="B7" s="251"/>
      <c r="C7" s="251"/>
      <c r="D7" s="251"/>
      <c r="E7" s="64" t="s">
        <v>404</v>
      </c>
      <c r="F7" s="65" t="s">
        <v>405</v>
      </c>
      <c r="G7" s="66" t="s">
        <v>406</v>
      </c>
      <c r="H7" s="250"/>
      <c r="I7" s="250"/>
      <c r="J7" s="250"/>
    </row>
    <row r="8" spans="1:10" s="63" customFormat="1" ht="11.1" customHeight="1" x14ac:dyDescent="0.15">
      <c r="A8" s="240">
        <v>1</v>
      </c>
      <c r="B8" s="243"/>
      <c r="C8" s="243"/>
      <c r="D8" s="246"/>
      <c r="E8" s="67" t="str">
        <f>IFERROR(IF(F8&lt;&gt;"",VLOOKUP(F8,資格一覧!$A$2:$B$158,2,FALSE),""),"")</f>
        <v/>
      </c>
      <c r="F8" s="68"/>
      <c r="G8" s="69"/>
      <c r="H8" s="237"/>
      <c r="I8" s="237"/>
      <c r="J8" s="237"/>
    </row>
    <row r="9" spans="1:10" s="63" customFormat="1" ht="11.1" customHeight="1" x14ac:dyDescent="0.15">
      <c r="A9" s="241"/>
      <c r="B9" s="244"/>
      <c r="C9" s="244"/>
      <c r="D9" s="247"/>
      <c r="E9" s="70" t="str">
        <f>IFERROR(IF(F9&lt;&gt;"",VLOOKUP(F9,資格一覧!$A$2:$B$158,2,FALSE),""),"")</f>
        <v/>
      </c>
      <c r="F9" s="71"/>
      <c r="G9" s="72"/>
      <c r="H9" s="238"/>
      <c r="I9" s="238"/>
      <c r="J9" s="238"/>
    </row>
    <row r="10" spans="1:10" s="63" customFormat="1" ht="11.1" customHeight="1" x14ac:dyDescent="0.15">
      <c r="A10" s="241"/>
      <c r="B10" s="244"/>
      <c r="C10" s="244"/>
      <c r="D10" s="247"/>
      <c r="E10" s="70" t="str">
        <f>IFERROR(IF(F10&lt;&gt;"",VLOOKUP(F10,資格一覧!$A$2:$B$158,2,FALSE),""),"")</f>
        <v/>
      </c>
      <c r="F10" s="71"/>
      <c r="G10" s="72"/>
      <c r="H10" s="238"/>
      <c r="I10" s="238"/>
      <c r="J10" s="238"/>
    </row>
    <row r="11" spans="1:10" s="63" customFormat="1" ht="11.1" customHeight="1" x14ac:dyDescent="0.15">
      <c r="A11" s="242"/>
      <c r="B11" s="245"/>
      <c r="C11" s="245"/>
      <c r="D11" s="248"/>
      <c r="E11" s="73" t="str">
        <f>IFERROR(IF(F11&lt;&gt;"",VLOOKUP(F11,資格一覧!$A$2:$B$158,2,FALSE),""),"")</f>
        <v/>
      </c>
      <c r="F11" s="74"/>
      <c r="G11" s="75"/>
      <c r="H11" s="239"/>
      <c r="I11" s="239"/>
      <c r="J11" s="239"/>
    </row>
    <row r="12" spans="1:10" s="63" customFormat="1" ht="11.1" customHeight="1" x14ac:dyDescent="0.15">
      <c r="A12" s="240">
        <v>2</v>
      </c>
      <c r="B12" s="243"/>
      <c r="C12" s="243"/>
      <c r="D12" s="246"/>
      <c r="E12" s="67" t="str">
        <f>IFERROR(IF(F12&lt;&gt;"",VLOOKUP(F12,資格一覧!$A$2:$B$158,2,FALSE),""),"")</f>
        <v/>
      </c>
      <c r="F12" s="68"/>
      <c r="G12" s="69"/>
      <c r="H12" s="237"/>
      <c r="I12" s="237"/>
      <c r="J12" s="237"/>
    </row>
    <row r="13" spans="1:10" s="63" customFormat="1" ht="11.1" customHeight="1" x14ac:dyDescent="0.15">
      <c r="A13" s="241"/>
      <c r="B13" s="244"/>
      <c r="C13" s="244"/>
      <c r="D13" s="247"/>
      <c r="E13" s="70" t="str">
        <f>IFERROR(IF(F13&lt;&gt;"",VLOOKUP(F13,資格一覧!$A$2:$B$158,2,FALSE),""),"")</f>
        <v/>
      </c>
      <c r="F13" s="71"/>
      <c r="G13" s="72"/>
      <c r="H13" s="238"/>
      <c r="I13" s="238"/>
      <c r="J13" s="238"/>
    </row>
    <row r="14" spans="1:10" s="63" customFormat="1" ht="11.1" customHeight="1" x14ac:dyDescent="0.15">
      <c r="A14" s="241"/>
      <c r="B14" s="244"/>
      <c r="C14" s="244"/>
      <c r="D14" s="247"/>
      <c r="E14" s="70" t="str">
        <f>IFERROR(IF(F14&lt;&gt;"",VLOOKUP(F14,資格一覧!$A$2:$B$158,2,FALSE),""),"")</f>
        <v/>
      </c>
      <c r="F14" s="71"/>
      <c r="G14" s="72"/>
      <c r="H14" s="238"/>
      <c r="I14" s="238"/>
      <c r="J14" s="238"/>
    </row>
    <row r="15" spans="1:10" s="63" customFormat="1" ht="11.1" customHeight="1" x14ac:dyDescent="0.15">
      <c r="A15" s="242"/>
      <c r="B15" s="245"/>
      <c r="C15" s="245"/>
      <c r="D15" s="248"/>
      <c r="E15" s="73" t="str">
        <f>IFERROR(IF(F15&lt;&gt;"",VLOOKUP(F15,資格一覧!$A$2:$B$158,2,FALSE),""),"")</f>
        <v/>
      </c>
      <c r="F15" s="74"/>
      <c r="G15" s="75"/>
      <c r="H15" s="239"/>
      <c r="I15" s="239"/>
      <c r="J15" s="239"/>
    </row>
    <row r="16" spans="1:10" s="63" customFormat="1" ht="11.1" customHeight="1" x14ac:dyDescent="0.15">
      <c r="A16" s="240">
        <v>3</v>
      </c>
      <c r="B16" s="243"/>
      <c r="C16" s="243"/>
      <c r="D16" s="246"/>
      <c r="E16" s="67" t="str">
        <f>IFERROR(IF(F16&lt;&gt;"",VLOOKUP(F16,資格一覧!$A$2:$B$158,2,FALSE),""),"")</f>
        <v/>
      </c>
      <c r="F16" s="68"/>
      <c r="G16" s="69"/>
      <c r="H16" s="237"/>
      <c r="I16" s="237"/>
      <c r="J16" s="237"/>
    </row>
    <row r="17" spans="1:10" s="63" customFormat="1" ht="11.1" customHeight="1" x14ac:dyDescent="0.15">
      <c r="A17" s="241"/>
      <c r="B17" s="244"/>
      <c r="C17" s="244"/>
      <c r="D17" s="247"/>
      <c r="E17" s="70" t="str">
        <f>IFERROR(IF(F17&lt;&gt;"",VLOOKUP(F17,資格一覧!$A$2:$B$158,2,FALSE),""),"")</f>
        <v/>
      </c>
      <c r="F17" s="71"/>
      <c r="G17" s="72"/>
      <c r="H17" s="238"/>
      <c r="I17" s="238"/>
      <c r="J17" s="238"/>
    </row>
    <row r="18" spans="1:10" s="63" customFormat="1" ht="11.1" customHeight="1" x14ac:dyDescent="0.15">
      <c r="A18" s="241"/>
      <c r="B18" s="244"/>
      <c r="C18" s="244"/>
      <c r="D18" s="247"/>
      <c r="E18" s="70" t="str">
        <f>IFERROR(IF(F18&lt;&gt;"",VLOOKUP(F18,資格一覧!$A$2:$B$158,2,FALSE),""),"")</f>
        <v/>
      </c>
      <c r="F18" s="71"/>
      <c r="G18" s="72"/>
      <c r="H18" s="238"/>
      <c r="I18" s="238"/>
      <c r="J18" s="238"/>
    </row>
    <row r="19" spans="1:10" s="63" customFormat="1" ht="11.1" customHeight="1" x14ac:dyDescent="0.15">
      <c r="A19" s="242"/>
      <c r="B19" s="245"/>
      <c r="C19" s="245"/>
      <c r="D19" s="248"/>
      <c r="E19" s="73" t="str">
        <f>IFERROR(IF(F19&lt;&gt;"",VLOOKUP(F19,資格一覧!$A$2:$B$158,2,FALSE),""),"")</f>
        <v/>
      </c>
      <c r="F19" s="74"/>
      <c r="G19" s="75"/>
      <c r="H19" s="239"/>
      <c r="I19" s="239"/>
      <c r="J19" s="239"/>
    </row>
    <row r="20" spans="1:10" s="63" customFormat="1" ht="11.1" customHeight="1" x14ac:dyDescent="0.15">
      <c r="A20" s="240">
        <v>4</v>
      </c>
      <c r="B20" s="243"/>
      <c r="C20" s="243"/>
      <c r="D20" s="246"/>
      <c r="E20" s="67" t="str">
        <f>IFERROR(IF(F20&lt;&gt;"",VLOOKUP(F20,資格一覧!$A$2:$B$158,2,FALSE),""),"")</f>
        <v/>
      </c>
      <c r="F20" s="68"/>
      <c r="G20" s="69"/>
      <c r="H20" s="237"/>
      <c r="I20" s="237"/>
      <c r="J20" s="237"/>
    </row>
    <row r="21" spans="1:10" s="63" customFormat="1" ht="11.1" customHeight="1" x14ac:dyDescent="0.15">
      <c r="A21" s="241"/>
      <c r="B21" s="244"/>
      <c r="C21" s="244"/>
      <c r="D21" s="247"/>
      <c r="E21" s="70" t="str">
        <f>IFERROR(IF(F21&lt;&gt;"",VLOOKUP(F21,資格一覧!$A$2:$B$158,2,FALSE),""),"")</f>
        <v/>
      </c>
      <c r="F21" s="71"/>
      <c r="G21" s="72"/>
      <c r="H21" s="238"/>
      <c r="I21" s="238"/>
      <c r="J21" s="238"/>
    </row>
    <row r="22" spans="1:10" s="63" customFormat="1" ht="11.1" customHeight="1" x14ac:dyDescent="0.15">
      <c r="A22" s="241"/>
      <c r="B22" s="244"/>
      <c r="C22" s="244"/>
      <c r="D22" s="247"/>
      <c r="E22" s="70" t="str">
        <f>IFERROR(IF(F22&lt;&gt;"",VLOOKUP(F22,資格一覧!$A$2:$B$158,2,FALSE),""),"")</f>
        <v/>
      </c>
      <c r="F22" s="71"/>
      <c r="G22" s="72"/>
      <c r="H22" s="238"/>
      <c r="I22" s="238"/>
      <c r="J22" s="238"/>
    </row>
    <row r="23" spans="1:10" s="63" customFormat="1" ht="11.1" customHeight="1" x14ac:dyDescent="0.15">
      <c r="A23" s="242"/>
      <c r="B23" s="245"/>
      <c r="C23" s="245"/>
      <c r="D23" s="248"/>
      <c r="E23" s="73" t="str">
        <f>IFERROR(IF(F23&lt;&gt;"",VLOOKUP(F23,資格一覧!$A$2:$B$158,2,FALSE),""),"")</f>
        <v/>
      </c>
      <c r="F23" s="74"/>
      <c r="G23" s="75"/>
      <c r="H23" s="239"/>
      <c r="I23" s="239"/>
      <c r="J23" s="239"/>
    </row>
    <row r="24" spans="1:10" s="63" customFormat="1" ht="11.1" customHeight="1" x14ac:dyDescent="0.15">
      <c r="A24" s="240">
        <v>5</v>
      </c>
      <c r="B24" s="243"/>
      <c r="C24" s="243"/>
      <c r="D24" s="246"/>
      <c r="E24" s="67" t="str">
        <f>IFERROR(IF(F24&lt;&gt;"",VLOOKUP(F24,資格一覧!$A$2:$B$158,2,FALSE),""),"")</f>
        <v/>
      </c>
      <c r="F24" s="68"/>
      <c r="G24" s="69"/>
      <c r="H24" s="237"/>
      <c r="I24" s="237"/>
      <c r="J24" s="237"/>
    </row>
    <row r="25" spans="1:10" s="63" customFormat="1" ht="11.1" customHeight="1" x14ac:dyDescent="0.15">
      <c r="A25" s="241"/>
      <c r="B25" s="244"/>
      <c r="C25" s="244"/>
      <c r="D25" s="247"/>
      <c r="E25" s="70" t="str">
        <f>IFERROR(IF(F25&lt;&gt;"",VLOOKUP(F25,資格一覧!$A$2:$B$158,2,FALSE),""),"")</f>
        <v/>
      </c>
      <c r="F25" s="71"/>
      <c r="G25" s="72"/>
      <c r="H25" s="238"/>
      <c r="I25" s="238"/>
      <c r="J25" s="238"/>
    </row>
    <row r="26" spans="1:10" s="63" customFormat="1" ht="11.1" customHeight="1" x14ac:dyDescent="0.15">
      <c r="A26" s="241"/>
      <c r="B26" s="244"/>
      <c r="C26" s="244"/>
      <c r="D26" s="247"/>
      <c r="E26" s="70" t="str">
        <f>IFERROR(IF(F26&lt;&gt;"",VLOOKUP(F26,資格一覧!$A$2:$B$158,2,FALSE),""),"")</f>
        <v/>
      </c>
      <c r="F26" s="71"/>
      <c r="G26" s="72"/>
      <c r="H26" s="238"/>
      <c r="I26" s="238"/>
      <c r="J26" s="238"/>
    </row>
    <row r="27" spans="1:10" s="63" customFormat="1" ht="11.1" customHeight="1" x14ac:dyDescent="0.15">
      <c r="A27" s="242"/>
      <c r="B27" s="245"/>
      <c r="C27" s="245"/>
      <c r="D27" s="248"/>
      <c r="E27" s="73" t="str">
        <f>IFERROR(IF(F27&lt;&gt;"",VLOOKUP(F27,資格一覧!$A$2:$B$158,2,FALSE),""),"")</f>
        <v/>
      </c>
      <c r="F27" s="74"/>
      <c r="G27" s="75"/>
      <c r="H27" s="239"/>
      <c r="I27" s="239"/>
      <c r="J27" s="239"/>
    </row>
    <row r="28" spans="1:10" s="63" customFormat="1" ht="11.1" customHeight="1" x14ac:dyDescent="0.15">
      <c r="A28" s="240">
        <v>6</v>
      </c>
      <c r="B28" s="243"/>
      <c r="C28" s="243"/>
      <c r="D28" s="246"/>
      <c r="E28" s="67" t="str">
        <f>IFERROR(IF(F28&lt;&gt;"",VLOOKUP(F28,資格一覧!$A$2:$B$158,2,FALSE),""),"")</f>
        <v/>
      </c>
      <c r="F28" s="68"/>
      <c r="G28" s="69"/>
      <c r="H28" s="237"/>
      <c r="I28" s="237"/>
      <c r="J28" s="237"/>
    </row>
    <row r="29" spans="1:10" s="63" customFormat="1" ht="11.1" customHeight="1" x14ac:dyDescent="0.15">
      <c r="A29" s="241"/>
      <c r="B29" s="244"/>
      <c r="C29" s="244"/>
      <c r="D29" s="247"/>
      <c r="E29" s="70" t="str">
        <f>IFERROR(IF(F29&lt;&gt;"",VLOOKUP(F29,資格一覧!$A$2:$B$158,2,FALSE),""),"")</f>
        <v/>
      </c>
      <c r="F29" s="71"/>
      <c r="G29" s="72"/>
      <c r="H29" s="238"/>
      <c r="I29" s="238"/>
      <c r="J29" s="238"/>
    </row>
    <row r="30" spans="1:10" s="63" customFormat="1" ht="11.1" customHeight="1" x14ac:dyDescent="0.15">
      <c r="A30" s="241"/>
      <c r="B30" s="244"/>
      <c r="C30" s="244"/>
      <c r="D30" s="247"/>
      <c r="E30" s="70" t="str">
        <f>IFERROR(IF(F30&lt;&gt;"",VLOOKUP(F30,資格一覧!$A$2:$B$158,2,FALSE),""),"")</f>
        <v/>
      </c>
      <c r="F30" s="71"/>
      <c r="G30" s="72"/>
      <c r="H30" s="238"/>
      <c r="I30" s="238"/>
      <c r="J30" s="238"/>
    </row>
    <row r="31" spans="1:10" s="63" customFormat="1" ht="11.1" customHeight="1" x14ac:dyDescent="0.15">
      <c r="A31" s="242"/>
      <c r="B31" s="245"/>
      <c r="C31" s="245"/>
      <c r="D31" s="248"/>
      <c r="E31" s="73" t="str">
        <f>IFERROR(IF(F31&lt;&gt;"",VLOOKUP(F31,資格一覧!$A$2:$B$158,2,FALSE),""),"")</f>
        <v/>
      </c>
      <c r="F31" s="74"/>
      <c r="G31" s="75"/>
      <c r="H31" s="239"/>
      <c r="I31" s="239"/>
      <c r="J31" s="239"/>
    </row>
    <row r="32" spans="1:10" s="63" customFormat="1" ht="11.1" customHeight="1" x14ac:dyDescent="0.15">
      <c r="A32" s="240">
        <v>7</v>
      </c>
      <c r="B32" s="243"/>
      <c r="C32" s="243"/>
      <c r="D32" s="246"/>
      <c r="E32" s="67" t="str">
        <f>IFERROR(IF(F32&lt;&gt;"",VLOOKUP(F32,資格一覧!$A$2:$B$158,2,FALSE),""),"")</f>
        <v/>
      </c>
      <c r="F32" s="68"/>
      <c r="G32" s="69"/>
      <c r="H32" s="237"/>
      <c r="I32" s="237"/>
      <c r="J32" s="237"/>
    </row>
    <row r="33" spans="1:10" s="63" customFormat="1" ht="11.1" customHeight="1" x14ac:dyDescent="0.15">
      <c r="A33" s="241"/>
      <c r="B33" s="244"/>
      <c r="C33" s="244"/>
      <c r="D33" s="247"/>
      <c r="E33" s="70" t="str">
        <f>IFERROR(IF(F33&lt;&gt;"",VLOOKUP(F33,資格一覧!$A$2:$B$158,2,FALSE),""),"")</f>
        <v/>
      </c>
      <c r="F33" s="71"/>
      <c r="G33" s="72"/>
      <c r="H33" s="238"/>
      <c r="I33" s="238"/>
      <c r="J33" s="238"/>
    </row>
    <row r="34" spans="1:10" s="63" customFormat="1" ht="11.1" customHeight="1" x14ac:dyDescent="0.15">
      <c r="A34" s="241"/>
      <c r="B34" s="244"/>
      <c r="C34" s="244"/>
      <c r="D34" s="247"/>
      <c r="E34" s="70" t="str">
        <f>IFERROR(IF(F34&lt;&gt;"",VLOOKUP(F34,資格一覧!$A$2:$B$158,2,FALSE),""),"")</f>
        <v/>
      </c>
      <c r="F34" s="71"/>
      <c r="G34" s="72"/>
      <c r="H34" s="238"/>
      <c r="I34" s="238"/>
      <c r="J34" s="238"/>
    </row>
    <row r="35" spans="1:10" s="63" customFormat="1" ht="11.1" customHeight="1" x14ac:dyDescent="0.15">
      <c r="A35" s="242"/>
      <c r="B35" s="245"/>
      <c r="C35" s="245"/>
      <c r="D35" s="248"/>
      <c r="E35" s="73" t="str">
        <f>IFERROR(IF(F35&lt;&gt;"",VLOOKUP(F35,資格一覧!$A$2:$B$158,2,FALSE),""),"")</f>
        <v/>
      </c>
      <c r="F35" s="74"/>
      <c r="G35" s="75"/>
      <c r="H35" s="239"/>
      <c r="I35" s="239"/>
      <c r="J35" s="239"/>
    </row>
    <row r="36" spans="1:10" s="63" customFormat="1" ht="11.1" customHeight="1" x14ac:dyDescent="0.15">
      <c r="A36" s="240">
        <v>8</v>
      </c>
      <c r="B36" s="243"/>
      <c r="C36" s="243"/>
      <c r="D36" s="246"/>
      <c r="E36" s="67" t="str">
        <f>IFERROR(IF(F36&lt;&gt;"",VLOOKUP(F36,資格一覧!$A$2:$B$158,2,FALSE),""),"")</f>
        <v/>
      </c>
      <c r="F36" s="68"/>
      <c r="G36" s="69"/>
      <c r="H36" s="237"/>
      <c r="I36" s="237"/>
      <c r="J36" s="237"/>
    </row>
    <row r="37" spans="1:10" s="63" customFormat="1" ht="11.1" customHeight="1" x14ac:dyDescent="0.15">
      <c r="A37" s="241"/>
      <c r="B37" s="244"/>
      <c r="C37" s="244"/>
      <c r="D37" s="247"/>
      <c r="E37" s="70" t="str">
        <f>IFERROR(IF(F37&lt;&gt;"",VLOOKUP(F37,資格一覧!$A$2:$B$158,2,FALSE),""),"")</f>
        <v/>
      </c>
      <c r="F37" s="71"/>
      <c r="G37" s="72"/>
      <c r="H37" s="238"/>
      <c r="I37" s="238"/>
      <c r="J37" s="238"/>
    </row>
    <row r="38" spans="1:10" s="63" customFormat="1" ht="11.1" customHeight="1" x14ac:dyDescent="0.15">
      <c r="A38" s="241"/>
      <c r="B38" s="244"/>
      <c r="C38" s="244"/>
      <c r="D38" s="247"/>
      <c r="E38" s="70" t="str">
        <f>IFERROR(IF(F38&lt;&gt;"",VLOOKUP(F38,資格一覧!$A$2:$B$158,2,FALSE),""),"")</f>
        <v/>
      </c>
      <c r="F38" s="71"/>
      <c r="G38" s="72"/>
      <c r="H38" s="238"/>
      <c r="I38" s="238"/>
      <c r="J38" s="238"/>
    </row>
    <row r="39" spans="1:10" s="63" customFormat="1" ht="11.1" customHeight="1" x14ac:dyDescent="0.15">
      <c r="A39" s="242"/>
      <c r="B39" s="245"/>
      <c r="C39" s="245"/>
      <c r="D39" s="248"/>
      <c r="E39" s="73" t="str">
        <f>IFERROR(IF(F39&lt;&gt;"",VLOOKUP(F39,資格一覧!$A$2:$B$158,2,FALSE),""),"")</f>
        <v/>
      </c>
      <c r="F39" s="74"/>
      <c r="G39" s="75"/>
      <c r="H39" s="239"/>
      <c r="I39" s="239"/>
      <c r="J39" s="239"/>
    </row>
    <row r="40" spans="1:10" s="63" customFormat="1" ht="11.1" customHeight="1" x14ac:dyDescent="0.15">
      <c r="A40" s="240">
        <v>9</v>
      </c>
      <c r="B40" s="243"/>
      <c r="C40" s="243"/>
      <c r="D40" s="246"/>
      <c r="E40" s="67" t="str">
        <f>IFERROR(IF(F40&lt;&gt;"",VLOOKUP(F40,資格一覧!$A$2:$B$158,2,FALSE),""),"")</f>
        <v/>
      </c>
      <c r="F40" s="68"/>
      <c r="G40" s="69"/>
      <c r="H40" s="237"/>
      <c r="I40" s="237"/>
      <c r="J40" s="237"/>
    </row>
    <row r="41" spans="1:10" s="63" customFormat="1" ht="11.1" customHeight="1" x14ac:dyDescent="0.15">
      <c r="A41" s="241"/>
      <c r="B41" s="244"/>
      <c r="C41" s="244"/>
      <c r="D41" s="247"/>
      <c r="E41" s="70" t="str">
        <f>IFERROR(IF(F41&lt;&gt;"",VLOOKUP(F41,資格一覧!$A$2:$B$158,2,FALSE),""),"")</f>
        <v/>
      </c>
      <c r="F41" s="71"/>
      <c r="G41" s="72"/>
      <c r="H41" s="238"/>
      <c r="I41" s="238"/>
      <c r="J41" s="238"/>
    </row>
    <row r="42" spans="1:10" s="63" customFormat="1" ht="11.1" customHeight="1" x14ac:dyDescent="0.15">
      <c r="A42" s="241"/>
      <c r="B42" s="244"/>
      <c r="C42" s="244"/>
      <c r="D42" s="247"/>
      <c r="E42" s="70" t="str">
        <f>IFERROR(IF(F42&lt;&gt;"",VLOOKUP(F42,資格一覧!$A$2:$B$158,2,FALSE),""),"")</f>
        <v/>
      </c>
      <c r="F42" s="71"/>
      <c r="G42" s="72"/>
      <c r="H42" s="238"/>
      <c r="I42" s="238"/>
      <c r="J42" s="238"/>
    </row>
    <row r="43" spans="1:10" s="63" customFormat="1" ht="11.1" customHeight="1" x14ac:dyDescent="0.15">
      <c r="A43" s="242"/>
      <c r="B43" s="245"/>
      <c r="C43" s="245"/>
      <c r="D43" s="248"/>
      <c r="E43" s="73" t="str">
        <f>IFERROR(IF(F43&lt;&gt;"",VLOOKUP(F43,資格一覧!$A$2:$B$158,2,FALSE),""),"")</f>
        <v/>
      </c>
      <c r="F43" s="74"/>
      <c r="G43" s="75"/>
      <c r="H43" s="239"/>
      <c r="I43" s="239"/>
      <c r="J43" s="239"/>
    </row>
    <row r="44" spans="1:10" s="63" customFormat="1" ht="11.1" customHeight="1" x14ac:dyDescent="0.15">
      <c r="A44" s="240">
        <v>10</v>
      </c>
      <c r="B44" s="243"/>
      <c r="C44" s="243"/>
      <c r="D44" s="246"/>
      <c r="E44" s="67" t="str">
        <f>IFERROR(IF(F44&lt;&gt;"",VLOOKUP(F44,資格一覧!$A$2:$B$158,2,FALSE),""),"")</f>
        <v/>
      </c>
      <c r="F44" s="68"/>
      <c r="G44" s="69"/>
      <c r="H44" s="237"/>
      <c r="I44" s="237"/>
      <c r="J44" s="237"/>
    </row>
    <row r="45" spans="1:10" s="63" customFormat="1" ht="11.1" customHeight="1" x14ac:dyDescent="0.15">
      <c r="A45" s="241"/>
      <c r="B45" s="244"/>
      <c r="C45" s="244"/>
      <c r="D45" s="247"/>
      <c r="E45" s="70" t="str">
        <f>IFERROR(IF(F45&lt;&gt;"",VLOOKUP(F45,資格一覧!$A$2:$B$158,2,FALSE),""),"")</f>
        <v/>
      </c>
      <c r="F45" s="71"/>
      <c r="G45" s="72"/>
      <c r="H45" s="238"/>
      <c r="I45" s="238"/>
      <c r="J45" s="238"/>
    </row>
    <row r="46" spans="1:10" s="63" customFormat="1" ht="11.1" customHeight="1" x14ac:dyDescent="0.15">
      <c r="A46" s="241"/>
      <c r="B46" s="244"/>
      <c r="C46" s="244"/>
      <c r="D46" s="247"/>
      <c r="E46" s="70" t="str">
        <f>IFERROR(IF(F46&lt;&gt;"",VLOOKUP(F46,資格一覧!$A$2:$B$158,2,FALSE),""),"")</f>
        <v/>
      </c>
      <c r="F46" s="71"/>
      <c r="G46" s="72"/>
      <c r="H46" s="238"/>
      <c r="I46" s="238"/>
      <c r="J46" s="238"/>
    </row>
    <row r="47" spans="1:10" s="63" customFormat="1" ht="11.1" customHeight="1" x14ac:dyDescent="0.15">
      <c r="A47" s="242"/>
      <c r="B47" s="245"/>
      <c r="C47" s="245"/>
      <c r="D47" s="248"/>
      <c r="E47" s="73" t="str">
        <f>IFERROR(IF(F47&lt;&gt;"",VLOOKUP(F47,資格一覧!$A$2:$B$158,2,FALSE),""),"")</f>
        <v/>
      </c>
      <c r="F47" s="74"/>
      <c r="G47" s="75"/>
      <c r="H47" s="239"/>
      <c r="I47" s="239"/>
      <c r="J47" s="239"/>
    </row>
    <row r="48" spans="1:10" s="63" customFormat="1" ht="11.1" customHeight="1" x14ac:dyDescent="0.15">
      <c r="A48" s="240">
        <v>11</v>
      </c>
      <c r="B48" s="243"/>
      <c r="C48" s="243"/>
      <c r="D48" s="246"/>
      <c r="E48" s="67" t="str">
        <f>IFERROR(IF(F48&lt;&gt;"",VLOOKUP(F48,資格一覧!$A$2:$B$158,2,FALSE),""),"")</f>
        <v/>
      </c>
      <c r="F48" s="68"/>
      <c r="G48" s="69"/>
      <c r="H48" s="237"/>
      <c r="I48" s="237"/>
      <c r="J48" s="237"/>
    </row>
    <row r="49" spans="1:10" s="63" customFormat="1" ht="11.1" customHeight="1" x14ac:dyDescent="0.15">
      <c r="A49" s="241"/>
      <c r="B49" s="244"/>
      <c r="C49" s="244"/>
      <c r="D49" s="247"/>
      <c r="E49" s="70" t="str">
        <f>IFERROR(IF(F49&lt;&gt;"",VLOOKUP(F49,資格一覧!$A$2:$B$158,2,FALSE),""),"")</f>
        <v/>
      </c>
      <c r="F49" s="71"/>
      <c r="G49" s="72"/>
      <c r="H49" s="238"/>
      <c r="I49" s="238"/>
      <c r="J49" s="238"/>
    </row>
    <row r="50" spans="1:10" s="63" customFormat="1" ht="11.1" customHeight="1" x14ac:dyDescent="0.15">
      <c r="A50" s="241"/>
      <c r="B50" s="244"/>
      <c r="C50" s="244"/>
      <c r="D50" s="247"/>
      <c r="E50" s="70" t="str">
        <f>IFERROR(IF(F50&lt;&gt;"",VLOOKUP(F50,資格一覧!$A$2:$B$158,2,FALSE),""),"")</f>
        <v/>
      </c>
      <c r="F50" s="71"/>
      <c r="G50" s="72"/>
      <c r="H50" s="238"/>
      <c r="I50" s="238"/>
      <c r="J50" s="238"/>
    </row>
    <row r="51" spans="1:10" s="63" customFormat="1" ht="11.1" customHeight="1" x14ac:dyDescent="0.15">
      <c r="A51" s="242"/>
      <c r="B51" s="245"/>
      <c r="C51" s="245"/>
      <c r="D51" s="248"/>
      <c r="E51" s="73" t="str">
        <f>IFERROR(IF(F51&lt;&gt;"",VLOOKUP(F51,資格一覧!$A$2:$B$158,2,FALSE),""),"")</f>
        <v/>
      </c>
      <c r="F51" s="74"/>
      <c r="G51" s="75"/>
      <c r="H51" s="239"/>
      <c r="I51" s="239"/>
      <c r="J51" s="239"/>
    </row>
    <row r="52" spans="1:10" s="63" customFormat="1" ht="11.1" customHeight="1" x14ac:dyDescent="0.15">
      <c r="A52" s="240">
        <v>12</v>
      </c>
      <c r="B52" s="243"/>
      <c r="C52" s="243"/>
      <c r="D52" s="246"/>
      <c r="E52" s="67" t="str">
        <f>IFERROR(IF(F52&lt;&gt;"",VLOOKUP(F52,資格一覧!$A$2:$B$158,2,FALSE),""),"")</f>
        <v/>
      </c>
      <c r="F52" s="68"/>
      <c r="G52" s="69"/>
      <c r="H52" s="237"/>
      <c r="I52" s="237"/>
      <c r="J52" s="237"/>
    </row>
    <row r="53" spans="1:10" s="63" customFormat="1" ht="11.1" customHeight="1" x14ac:dyDescent="0.15">
      <c r="A53" s="241"/>
      <c r="B53" s="244"/>
      <c r="C53" s="244"/>
      <c r="D53" s="247"/>
      <c r="E53" s="70" t="str">
        <f>IFERROR(IF(F53&lt;&gt;"",VLOOKUP(F53,資格一覧!$A$2:$B$158,2,FALSE),""),"")</f>
        <v/>
      </c>
      <c r="F53" s="71"/>
      <c r="G53" s="72"/>
      <c r="H53" s="238"/>
      <c r="I53" s="238"/>
      <c r="J53" s="238"/>
    </row>
    <row r="54" spans="1:10" s="63" customFormat="1" ht="11.1" customHeight="1" x14ac:dyDescent="0.15">
      <c r="A54" s="241"/>
      <c r="B54" s="244"/>
      <c r="C54" s="244"/>
      <c r="D54" s="247"/>
      <c r="E54" s="70" t="str">
        <f>IFERROR(IF(F54&lt;&gt;"",VLOOKUP(F54,資格一覧!$A$2:$B$158,2,FALSE),""),"")</f>
        <v/>
      </c>
      <c r="F54" s="71"/>
      <c r="G54" s="72"/>
      <c r="H54" s="238"/>
      <c r="I54" s="238"/>
      <c r="J54" s="238"/>
    </row>
    <row r="55" spans="1:10" s="63" customFormat="1" ht="11.1" customHeight="1" x14ac:dyDescent="0.15">
      <c r="A55" s="242"/>
      <c r="B55" s="245"/>
      <c r="C55" s="245"/>
      <c r="D55" s="248"/>
      <c r="E55" s="73" t="str">
        <f>IFERROR(IF(F55&lt;&gt;"",VLOOKUP(F55,資格一覧!$A$2:$B$158,2,FALSE),""),"")</f>
        <v/>
      </c>
      <c r="F55" s="74"/>
      <c r="G55" s="75"/>
      <c r="H55" s="239"/>
      <c r="I55" s="239"/>
      <c r="J55" s="239"/>
    </row>
    <row r="56" spans="1:10" s="63" customFormat="1" ht="11.1" customHeight="1" x14ac:dyDescent="0.15">
      <c r="A56" s="240">
        <v>13</v>
      </c>
      <c r="B56" s="243"/>
      <c r="C56" s="243"/>
      <c r="D56" s="246"/>
      <c r="E56" s="67" t="str">
        <f>IFERROR(IF(F56&lt;&gt;"",VLOOKUP(F56,資格一覧!$A$2:$B$158,2,FALSE),""),"")</f>
        <v/>
      </c>
      <c r="F56" s="68"/>
      <c r="G56" s="69"/>
      <c r="H56" s="237"/>
      <c r="I56" s="237"/>
      <c r="J56" s="237"/>
    </row>
    <row r="57" spans="1:10" s="63" customFormat="1" ht="11.1" customHeight="1" x14ac:dyDescent="0.15">
      <c r="A57" s="241"/>
      <c r="B57" s="244"/>
      <c r="C57" s="244"/>
      <c r="D57" s="247"/>
      <c r="E57" s="70" t="str">
        <f>IFERROR(IF(F57&lt;&gt;"",VLOOKUP(F57,資格一覧!$A$2:$B$158,2,FALSE),""),"")</f>
        <v/>
      </c>
      <c r="F57" s="71"/>
      <c r="G57" s="72"/>
      <c r="H57" s="238"/>
      <c r="I57" s="238"/>
      <c r="J57" s="238"/>
    </row>
    <row r="58" spans="1:10" s="63" customFormat="1" ht="11.1" customHeight="1" x14ac:dyDescent="0.15">
      <c r="A58" s="241"/>
      <c r="B58" s="244"/>
      <c r="C58" s="244"/>
      <c r="D58" s="247"/>
      <c r="E58" s="70" t="str">
        <f>IFERROR(IF(F58&lt;&gt;"",VLOOKUP(F58,資格一覧!$A$2:$B$158,2,FALSE),""),"")</f>
        <v/>
      </c>
      <c r="F58" s="71"/>
      <c r="G58" s="72"/>
      <c r="H58" s="238"/>
      <c r="I58" s="238"/>
      <c r="J58" s="238"/>
    </row>
    <row r="59" spans="1:10" s="63" customFormat="1" ht="11.1" customHeight="1" x14ac:dyDescent="0.15">
      <c r="A59" s="242"/>
      <c r="B59" s="245"/>
      <c r="C59" s="245"/>
      <c r="D59" s="248"/>
      <c r="E59" s="73" t="str">
        <f>IFERROR(IF(F59&lt;&gt;"",VLOOKUP(F59,資格一覧!$A$2:$B$158,2,FALSE),""),"")</f>
        <v/>
      </c>
      <c r="F59" s="74"/>
      <c r="G59" s="75"/>
      <c r="H59" s="239"/>
      <c r="I59" s="239"/>
      <c r="J59" s="239"/>
    </row>
    <row r="60" spans="1:10" s="63" customFormat="1" ht="11.1" customHeight="1" x14ac:dyDescent="0.15">
      <c r="A60" s="240">
        <v>14</v>
      </c>
      <c r="B60" s="243"/>
      <c r="C60" s="243"/>
      <c r="D60" s="246"/>
      <c r="E60" s="67" t="str">
        <f>IFERROR(IF(F60&lt;&gt;"",VLOOKUP(F60,資格一覧!$A$2:$B$158,2,FALSE),""),"")</f>
        <v/>
      </c>
      <c r="F60" s="68"/>
      <c r="G60" s="69"/>
      <c r="H60" s="237"/>
      <c r="I60" s="237"/>
      <c r="J60" s="237"/>
    </row>
    <row r="61" spans="1:10" s="63" customFormat="1" ht="11.1" customHeight="1" x14ac:dyDescent="0.15">
      <c r="A61" s="241"/>
      <c r="B61" s="244"/>
      <c r="C61" s="244"/>
      <c r="D61" s="247"/>
      <c r="E61" s="70" t="str">
        <f>IFERROR(IF(F61&lt;&gt;"",VLOOKUP(F61,資格一覧!$A$2:$B$158,2,FALSE),""),"")</f>
        <v/>
      </c>
      <c r="F61" s="71"/>
      <c r="G61" s="72"/>
      <c r="H61" s="238"/>
      <c r="I61" s="238"/>
      <c r="J61" s="238"/>
    </row>
    <row r="62" spans="1:10" s="63" customFormat="1" ht="11.1" customHeight="1" x14ac:dyDescent="0.15">
      <c r="A62" s="241"/>
      <c r="B62" s="244"/>
      <c r="C62" s="244"/>
      <c r="D62" s="247"/>
      <c r="E62" s="70" t="str">
        <f>IFERROR(IF(F62&lt;&gt;"",VLOOKUP(F62,資格一覧!$A$2:$B$158,2,FALSE),""),"")</f>
        <v/>
      </c>
      <c r="F62" s="71"/>
      <c r="G62" s="72"/>
      <c r="H62" s="238"/>
      <c r="I62" s="238"/>
      <c r="J62" s="238"/>
    </row>
    <row r="63" spans="1:10" s="63" customFormat="1" ht="11.1" customHeight="1" x14ac:dyDescent="0.15">
      <c r="A63" s="242"/>
      <c r="B63" s="245"/>
      <c r="C63" s="245"/>
      <c r="D63" s="248"/>
      <c r="E63" s="73" t="str">
        <f>IFERROR(IF(F63&lt;&gt;"",VLOOKUP(F63,資格一覧!$A$2:$B$158,2,FALSE),""),"")</f>
        <v/>
      </c>
      <c r="F63" s="74"/>
      <c r="G63" s="75"/>
      <c r="H63" s="239"/>
      <c r="I63" s="239"/>
      <c r="J63" s="239"/>
    </row>
    <row r="64" spans="1:10" s="63" customFormat="1" ht="11.1" customHeight="1" x14ac:dyDescent="0.15">
      <c r="A64" s="240">
        <v>15</v>
      </c>
      <c r="B64" s="243"/>
      <c r="C64" s="243"/>
      <c r="D64" s="246"/>
      <c r="E64" s="67" t="str">
        <f>IFERROR(IF(F64&lt;&gt;"",VLOOKUP(F64,資格一覧!$A$2:$B$158,2,FALSE),""),"")</f>
        <v/>
      </c>
      <c r="F64" s="68"/>
      <c r="G64" s="69"/>
      <c r="H64" s="237"/>
      <c r="I64" s="237"/>
      <c r="J64" s="237"/>
    </row>
    <row r="65" spans="1:10" s="63" customFormat="1" ht="11.1" customHeight="1" x14ac:dyDescent="0.15">
      <c r="A65" s="241"/>
      <c r="B65" s="244"/>
      <c r="C65" s="244"/>
      <c r="D65" s="247"/>
      <c r="E65" s="70" t="str">
        <f>IFERROR(IF(F65&lt;&gt;"",VLOOKUP(F65,資格一覧!$A$2:$B$158,2,FALSE),""),"")</f>
        <v/>
      </c>
      <c r="F65" s="71"/>
      <c r="G65" s="72"/>
      <c r="H65" s="238"/>
      <c r="I65" s="238"/>
      <c r="J65" s="238"/>
    </row>
    <row r="66" spans="1:10" s="63" customFormat="1" ht="11.1" customHeight="1" x14ac:dyDescent="0.15">
      <c r="A66" s="241"/>
      <c r="B66" s="244"/>
      <c r="C66" s="244"/>
      <c r="D66" s="247"/>
      <c r="E66" s="70" t="str">
        <f>IFERROR(IF(F66&lt;&gt;"",VLOOKUP(F66,資格一覧!$A$2:$B$158,2,FALSE),""),"")</f>
        <v/>
      </c>
      <c r="F66" s="71"/>
      <c r="G66" s="72"/>
      <c r="H66" s="238"/>
      <c r="I66" s="238"/>
      <c r="J66" s="238"/>
    </row>
    <row r="67" spans="1:10" s="63" customFormat="1" ht="11.1" customHeight="1" x14ac:dyDescent="0.15">
      <c r="A67" s="242"/>
      <c r="B67" s="245"/>
      <c r="C67" s="245"/>
      <c r="D67" s="248"/>
      <c r="E67" s="73" t="str">
        <f>IFERROR(IF(F67&lt;&gt;"",VLOOKUP(F67,資格一覧!$A$2:$B$158,2,FALSE),""),"")</f>
        <v/>
      </c>
      <c r="F67" s="74"/>
      <c r="G67" s="75"/>
      <c r="H67" s="239"/>
      <c r="I67" s="239"/>
      <c r="J67" s="239"/>
    </row>
    <row r="68" spans="1:10" s="63" customFormat="1" ht="11.1" customHeight="1" x14ac:dyDescent="0.15">
      <c r="A68" s="240">
        <v>16</v>
      </c>
      <c r="B68" s="243"/>
      <c r="C68" s="243"/>
      <c r="D68" s="246"/>
      <c r="E68" s="67" t="str">
        <f>IFERROR(IF(F68&lt;&gt;"",VLOOKUP(F68,資格一覧!$A$2:$B$158,2,FALSE),""),"")</f>
        <v/>
      </c>
      <c r="F68" s="68"/>
      <c r="G68" s="69"/>
      <c r="H68" s="237"/>
      <c r="I68" s="237"/>
      <c r="J68" s="237"/>
    </row>
    <row r="69" spans="1:10" s="63" customFormat="1" ht="11.1" customHeight="1" x14ac:dyDescent="0.15">
      <c r="A69" s="241"/>
      <c r="B69" s="244"/>
      <c r="C69" s="244"/>
      <c r="D69" s="247"/>
      <c r="E69" s="70" t="str">
        <f>IFERROR(IF(F69&lt;&gt;"",VLOOKUP(F69,資格一覧!$A$2:$B$158,2,FALSE),""),"")</f>
        <v/>
      </c>
      <c r="F69" s="71"/>
      <c r="G69" s="72"/>
      <c r="H69" s="238"/>
      <c r="I69" s="238"/>
      <c r="J69" s="238"/>
    </row>
    <row r="70" spans="1:10" s="63" customFormat="1" ht="11.1" customHeight="1" x14ac:dyDescent="0.15">
      <c r="A70" s="241"/>
      <c r="B70" s="244"/>
      <c r="C70" s="244"/>
      <c r="D70" s="247"/>
      <c r="E70" s="70" t="str">
        <f>IFERROR(IF(F70&lt;&gt;"",VLOOKUP(F70,資格一覧!$A$2:$B$158,2,FALSE),""),"")</f>
        <v/>
      </c>
      <c r="F70" s="71"/>
      <c r="G70" s="72"/>
      <c r="H70" s="238"/>
      <c r="I70" s="238"/>
      <c r="J70" s="238"/>
    </row>
    <row r="71" spans="1:10" s="63" customFormat="1" ht="11.1" customHeight="1" x14ac:dyDescent="0.15">
      <c r="A71" s="242"/>
      <c r="B71" s="245"/>
      <c r="C71" s="245"/>
      <c r="D71" s="248"/>
      <c r="E71" s="73" t="str">
        <f>IFERROR(IF(F71&lt;&gt;"",VLOOKUP(F71,資格一覧!$A$2:$B$158,2,FALSE),""),"")</f>
        <v/>
      </c>
      <c r="F71" s="74"/>
      <c r="G71" s="75"/>
      <c r="H71" s="239"/>
      <c r="I71" s="239"/>
      <c r="J71" s="239"/>
    </row>
    <row r="72" spans="1:10" s="63" customFormat="1" ht="11.1" customHeight="1" x14ac:dyDescent="0.15">
      <c r="A72" s="240">
        <v>17</v>
      </c>
      <c r="B72" s="243"/>
      <c r="C72" s="243"/>
      <c r="D72" s="246"/>
      <c r="E72" s="67" t="str">
        <f>IFERROR(IF(F72&lt;&gt;"",VLOOKUP(F72,資格一覧!$A$2:$B$158,2,FALSE),""),"")</f>
        <v/>
      </c>
      <c r="F72" s="68"/>
      <c r="G72" s="69"/>
      <c r="H72" s="237"/>
      <c r="I72" s="237"/>
      <c r="J72" s="237"/>
    </row>
    <row r="73" spans="1:10" s="63" customFormat="1" ht="11.1" customHeight="1" x14ac:dyDescent="0.15">
      <c r="A73" s="241"/>
      <c r="B73" s="244"/>
      <c r="C73" s="244"/>
      <c r="D73" s="247"/>
      <c r="E73" s="70" t="str">
        <f>IFERROR(IF(F73&lt;&gt;"",VLOOKUP(F73,資格一覧!$A$2:$B$158,2,FALSE),""),"")</f>
        <v/>
      </c>
      <c r="F73" s="71"/>
      <c r="G73" s="72"/>
      <c r="H73" s="238"/>
      <c r="I73" s="238"/>
      <c r="J73" s="238"/>
    </row>
    <row r="74" spans="1:10" s="63" customFormat="1" ht="11.1" customHeight="1" x14ac:dyDescent="0.15">
      <c r="A74" s="241"/>
      <c r="B74" s="244"/>
      <c r="C74" s="244"/>
      <c r="D74" s="247"/>
      <c r="E74" s="70" t="str">
        <f>IFERROR(IF(F74&lt;&gt;"",VLOOKUP(F74,資格一覧!$A$2:$B$158,2,FALSE),""),"")</f>
        <v/>
      </c>
      <c r="F74" s="71"/>
      <c r="G74" s="72"/>
      <c r="H74" s="238"/>
      <c r="I74" s="238"/>
      <c r="J74" s="238"/>
    </row>
    <row r="75" spans="1:10" s="63" customFormat="1" ht="11.1" customHeight="1" x14ac:dyDescent="0.15">
      <c r="A75" s="242"/>
      <c r="B75" s="245"/>
      <c r="C75" s="245"/>
      <c r="D75" s="248"/>
      <c r="E75" s="73" t="str">
        <f>IFERROR(IF(F75&lt;&gt;"",VLOOKUP(F75,資格一覧!$A$2:$B$158,2,FALSE),""),"")</f>
        <v/>
      </c>
      <c r="F75" s="74"/>
      <c r="G75" s="75"/>
      <c r="H75" s="239"/>
      <c r="I75" s="239"/>
      <c r="J75" s="239"/>
    </row>
    <row r="76" spans="1:10" s="63" customFormat="1" ht="11.1" customHeight="1" x14ac:dyDescent="0.15">
      <c r="A76" s="240">
        <v>18</v>
      </c>
      <c r="B76" s="243"/>
      <c r="C76" s="243"/>
      <c r="D76" s="246"/>
      <c r="E76" s="67" t="str">
        <f>IFERROR(IF(F76&lt;&gt;"",VLOOKUP(F76,資格一覧!$A$2:$B$158,2,FALSE),""),"")</f>
        <v/>
      </c>
      <c r="F76" s="68"/>
      <c r="G76" s="69"/>
      <c r="H76" s="237"/>
      <c r="I76" s="237"/>
      <c r="J76" s="237"/>
    </row>
    <row r="77" spans="1:10" s="63" customFormat="1" ht="11.1" customHeight="1" x14ac:dyDescent="0.15">
      <c r="A77" s="241"/>
      <c r="B77" s="244"/>
      <c r="C77" s="244"/>
      <c r="D77" s="247"/>
      <c r="E77" s="70" t="str">
        <f>IFERROR(IF(F77&lt;&gt;"",VLOOKUP(F77,資格一覧!$A$2:$B$158,2,FALSE),""),"")</f>
        <v/>
      </c>
      <c r="F77" s="71"/>
      <c r="G77" s="72"/>
      <c r="H77" s="238"/>
      <c r="I77" s="238"/>
      <c r="J77" s="238"/>
    </row>
    <row r="78" spans="1:10" s="63" customFormat="1" ht="11.1" customHeight="1" x14ac:dyDescent="0.15">
      <c r="A78" s="241"/>
      <c r="B78" s="244"/>
      <c r="C78" s="244"/>
      <c r="D78" s="247"/>
      <c r="E78" s="70" t="str">
        <f>IFERROR(IF(F78&lt;&gt;"",VLOOKUP(F78,資格一覧!$A$2:$B$158,2,FALSE),""),"")</f>
        <v/>
      </c>
      <c r="F78" s="71"/>
      <c r="G78" s="72"/>
      <c r="H78" s="238"/>
      <c r="I78" s="238"/>
      <c r="J78" s="238"/>
    </row>
    <row r="79" spans="1:10" s="63" customFormat="1" ht="11.1" customHeight="1" x14ac:dyDescent="0.15">
      <c r="A79" s="242"/>
      <c r="B79" s="245"/>
      <c r="C79" s="245"/>
      <c r="D79" s="248"/>
      <c r="E79" s="73" t="str">
        <f>IFERROR(IF(F79&lt;&gt;"",VLOOKUP(F79,資格一覧!$A$2:$B$158,2,FALSE),""),"")</f>
        <v/>
      </c>
      <c r="F79" s="74"/>
      <c r="G79" s="75"/>
      <c r="H79" s="239"/>
      <c r="I79" s="239"/>
      <c r="J79" s="239"/>
    </row>
    <row r="80" spans="1:10" s="63" customFormat="1" ht="11.1" customHeight="1" x14ac:dyDescent="0.15">
      <c r="A80" s="240">
        <v>19</v>
      </c>
      <c r="B80" s="243"/>
      <c r="C80" s="243"/>
      <c r="D80" s="246"/>
      <c r="E80" s="67" t="str">
        <f>IFERROR(IF(F80&lt;&gt;"",VLOOKUP(F80,資格一覧!$A$2:$B$158,2,FALSE),""),"")</f>
        <v/>
      </c>
      <c r="F80" s="68"/>
      <c r="G80" s="69"/>
      <c r="H80" s="237"/>
      <c r="I80" s="237"/>
      <c r="J80" s="237"/>
    </row>
    <row r="81" spans="1:10" s="63" customFormat="1" ht="11.1" customHeight="1" x14ac:dyDescent="0.15">
      <c r="A81" s="241"/>
      <c r="B81" s="244"/>
      <c r="C81" s="244"/>
      <c r="D81" s="247"/>
      <c r="E81" s="70" t="str">
        <f>IFERROR(IF(F81&lt;&gt;"",VLOOKUP(F81,資格一覧!$A$2:$B$158,2,FALSE),""),"")</f>
        <v/>
      </c>
      <c r="F81" s="71"/>
      <c r="G81" s="72"/>
      <c r="H81" s="238"/>
      <c r="I81" s="238"/>
      <c r="J81" s="238"/>
    </row>
    <row r="82" spans="1:10" s="63" customFormat="1" ht="11.1" customHeight="1" x14ac:dyDescent="0.15">
      <c r="A82" s="241"/>
      <c r="B82" s="244"/>
      <c r="C82" s="244"/>
      <c r="D82" s="247"/>
      <c r="E82" s="70" t="str">
        <f>IFERROR(IF(F82&lt;&gt;"",VLOOKUP(F82,資格一覧!$A$2:$B$158,2,FALSE),""),"")</f>
        <v/>
      </c>
      <c r="F82" s="71"/>
      <c r="G82" s="72"/>
      <c r="H82" s="238"/>
      <c r="I82" s="238"/>
      <c r="J82" s="238"/>
    </row>
    <row r="83" spans="1:10" s="63" customFormat="1" ht="11.1" customHeight="1" x14ac:dyDescent="0.15">
      <c r="A83" s="242"/>
      <c r="B83" s="245"/>
      <c r="C83" s="245"/>
      <c r="D83" s="248"/>
      <c r="E83" s="73" t="str">
        <f>IFERROR(IF(F83&lt;&gt;"",VLOOKUP(F83,資格一覧!$A$2:$B$158,2,FALSE),""),"")</f>
        <v/>
      </c>
      <c r="F83" s="74"/>
      <c r="G83" s="75"/>
      <c r="H83" s="239"/>
      <c r="I83" s="239"/>
      <c r="J83" s="239"/>
    </row>
    <row r="84" spans="1:10" s="63" customFormat="1" ht="11.1" customHeight="1" x14ac:dyDescent="0.15">
      <c r="A84" s="240">
        <v>20</v>
      </c>
      <c r="B84" s="243"/>
      <c r="C84" s="243"/>
      <c r="D84" s="246"/>
      <c r="E84" s="67" t="str">
        <f>IFERROR(IF(F84&lt;&gt;"",VLOOKUP(F84,資格一覧!$A$2:$B$158,2,FALSE),""),"")</f>
        <v/>
      </c>
      <c r="F84" s="68"/>
      <c r="G84" s="69"/>
      <c r="H84" s="237"/>
      <c r="I84" s="237"/>
      <c r="J84" s="237"/>
    </row>
    <row r="85" spans="1:10" s="63" customFormat="1" ht="11.1" customHeight="1" x14ac:dyDescent="0.15">
      <c r="A85" s="241"/>
      <c r="B85" s="244"/>
      <c r="C85" s="244"/>
      <c r="D85" s="247"/>
      <c r="E85" s="70" t="str">
        <f>IFERROR(IF(F85&lt;&gt;"",VLOOKUP(F85,資格一覧!$A$2:$B$158,2,FALSE),""),"")</f>
        <v/>
      </c>
      <c r="F85" s="71"/>
      <c r="G85" s="72"/>
      <c r="H85" s="238"/>
      <c r="I85" s="238"/>
      <c r="J85" s="238"/>
    </row>
    <row r="86" spans="1:10" s="63" customFormat="1" ht="11.1" customHeight="1" x14ac:dyDescent="0.15">
      <c r="A86" s="241"/>
      <c r="B86" s="244"/>
      <c r="C86" s="244"/>
      <c r="D86" s="247"/>
      <c r="E86" s="70" t="str">
        <f>IFERROR(IF(F86&lt;&gt;"",VLOOKUP(F86,資格一覧!$A$2:$B$158,2,FALSE),""),"")</f>
        <v/>
      </c>
      <c r="F86" s="71"/>
      <c r="G86" s="72"/>
      <c r="H86" s="238"/>
      <c r="I86" s="238"/>
      <c r="J86" s="238"/>
    </row>
    <row r="87" spans="1:10" s="63" customFormat="1" ht="11.1" customHeight="1" x14ac:dyDescent="0.15">
      <c r="A87" s="242"/>
      <c r="B87" s="245"/>
      <c r="C87" s="245"/>
      <c r="D87" s="248"/>
      <c r="E87" s="73" t="str">
        <f>IFERROR(IF(F87&lt;&gt;"",VLOOKUP(F87,資格一覧!$A$2:$B$158,2,FALSE),""),"")</f>
        <v/>
      </c>
      <c r="F87" s="74"/>
      <c r="G87" s="75"/>
      <c r="H87" s="239"/>
      <c r="I87" s="239"/>
      <c r="J87" s="239"/>
    </row>
    <row r="88" spans="1:10" s="63" customFormat="1" ht="11.1" customHeight="1" x14ac:dyDescent="0.15">
      <c r="A88" s="240">
        <v>21</v>
      </c>
      <c r="B88" s="243"/>
      <c r="C88" s="243"/>
      <c r="D88" s="246"/>
      <c r="E88" s="67" t="str">
        <f>IFERROR(IF(F88&lt;&gt;"",VLOOKUP(F88,資格一覧!$A$2:$B$158,2,FALSE),""),"")</f>
        <v/>
      </c>
      <c r="F88" s="68"/>
      <c r="G88" s="69"/>
      <c r="H88" s="237"/>
      <c r="I88" s="237"/>
      <c r="J88" s="237"/>
    </row>
    <row r="89" spans="1:10" s="63" customFormat="1" ht="11.1" customHeight="1" x14ac:dyDescent="0.15">
      <c r="A89" s="241"/>
      <c r="B89" s="244"/>
      <c r="C89" s="244"/>
      <c r="D89" s="247"/>
      <c r="E89" s="70" t="str">
        <f>IFERROR(IF(F89&lt;&gt;"",VLOOKUP(F89,資格一覧!$A$2:$B$158,2,FALSE),""),"")</f>
        <v/>
      </c>
      <c r="F89" s="71"/>
      <c r="G89" s="72"/>
      <c r="H89" s="238"/>
      <c r="I89" s="238"/>
      <c r="J89" s="238"/>
    </row>
    <row r="90" spans="1:10" s="63" customFormat="1" ht="11.1" customHeight="1" x14ac:dyDescent="0.15">
      <c r="A90" s="241"/>
      <c r="B90" s="244"/>
      <c r="C90" s="244"/>
      <c r="D90" s="247"/>
      <c r="E90" s="70" t="str">
        <f>IFERROR(IF(F90&lt;&gt;"",VLOOKUP(F90,資格一覧!$A$2:$B$158,2,FALSE),""),"")</f>
        <v/>
      </c>
      <c r="F90" s="71"/>
      <c r="G90" s="72"/>
      <c r="H90" s="238"/>
      <c r="I90" s="238"/>
      <c r="J90" s="238"/>
    </row>
    <row r="91" spans="1:10" s="63" customFormat="1" ht="11.1" customHeight="1" x14ac:dyDescent="0.15">
      <c r="A91" s="242"/>
      <c r="B91" s="245"/>
      <c r="C91" s="245"/>
      <c r="D91" s="248"/>
      <c r="E91" s="73" t="str">
        <f>IFERROR(IF(F91&lt;&gt;"",VLOOKUP(F91,資格一覧!$A$2:$B$158,2,FALSE),""),"")</f>
        <v/>
      </c>
      <c r="F91" s="74"/>
      <c r="G91" s="75"/>
      <c r="H91" s="239"/>
      <c r="I91" s="239"/>
      <c r="J91" s="239"/>
    </row>
    <row r="92" spans="1:10" s="63" customFormat="1" ht="11.1" customHeight="1" x14ac:dyDescent="0.15">
      <c r="A92" s="240">
        <v>22</v>
      </c>
      <c r="B92" s="243"/>
      <c r="C92" s="243"/>
      <c r="D92" s="246"/>
      <c r="E92" s="67" t="str">
        <f>IFERROR(IF(F92&lt;&gt;"",VLOOKUP(F92,資格一覧!$A$2:$B$158,2,FALSE),""),"")</f>
        <v/>
      </c>
      <c r="F92" s="68"/>
      <c r="G92" s="69"/>
      <c r="H92" s="237"/>
      <c r="I92" s="237"/>
      <c r="J92" s="237"/>
    </row>
    <row r="93" spans="1:10" s="63" customFormat="1" ht="11.1" customHeight="1" x14ac:dyDescent="0.15">
      <c r="A93" s="241"/>
      <c r="B93" s="244"/>
      <c r="C93" s="244"/>
      <c r="D93" s="247"/>
      <c r="E93" s="70" t="str">
        <f>IFERROR(IF(F93&lt;&gt;"",VLOOKUP(F93,資格一覧!$A$2:$B$158,2,FALSE),""),"")</f>
        <v/>
      </c>
      <c r="F93" s="71"/>
      <c r="G93" s="72"/>
      <c r="H93" s="238"/>
      <c r="I93" s="238"/>
      <c r="J93" s="238"/>
    </row>
    <row r="94" spans="1:10" s="63" customFormat="1" ht="11.1" customHeight="1" x14ac:dyDescent="0.15">
      <c r="A94" s="241"/>
      <c r="B94" s="244"/>
      <c r="C94" s="244"/>
      <c r="D94" s="247"/>
      <c r="E94" s="70" t="str">
        <f>IFERROR(IF(F94&lt;&gt;"",VLOOKUP(F94,資格一覧!$A$2:$B$158,2,FALSE),""),"")</f>
        <v/>
      </c>
      <c r="F94" s="71"/>
      <c r="G94" s="72"/>
      <c r="H94" s="238"/>
      <c r="I94" s="238"/>
      <c r="J94" s="238"/>
    </row>
    <row r="95" spans="1:10" s="63" customFormat="1" ht="11.1" customHeight="1" x14ac:dyDescent="0.15">
      <c r="A95" s="242"/>
      <c r="B95" s="245"/>
      <c r="C95" s="245"/>
      <c r="D95" s="248"/>
      <c r="E95" s="73" t="str">
        <f>IFERROR(IF(F95&lt;&gt;"",VLOOKUP(F95,資格一覧!$A$2:$B$158,2,FALSE),""),"")</f>
        <v/>
      </c>
      <c r="F95" s="74"/>
      <c r="G95" s="75"/>
      <c r="H95" s="239"/>
      <c r="I95" s="239"/>
      <c r="J95" s="239"/>
    </row>
    <row r="96" spans="1:10" s="63" customFormat="1" ht="11.1" customHeight="1" x14ac:dyDescent="0.15">
      <c r="A96" s="240">
        <v>23</v>
      </c>
      <c r="B96" s="243"/>
      <c r="C96" s="243"/>
      <c r="D96" s="246"/>
      <c r="E96" s="67" t="str">
        <f>IFERROR(IF(F96&lt;&gt;"",VLOOKUP(F96,資格一覧!$A$2:$B$158,2,FALSE),""),"")</f>
        <v/>
      </c>
      <c r="F96" s="68"/>
      <c r="G96" s="69"/>
      <c r="H96" s="237"/>
      <c r="I96" s="237"/>
      <c r="J96" s="237"/>
    </row>
    <row r="97" spans="1:10" s="63" customFormat="1" ht="11.1" customHeight="1" x14ac:dyDescent="0.15">
      <c r="A97" s="241"/>
      <c r="B97" s="244"/>
      <c r="C97" s="244"/>
      <c r="D97" s="247"/>
      <c r="E97" s="70" t="str">
        <f>IFERROR(IF(F97&lt;&gt;"",VLOOKUP(F97,資格一覧!$A$2:$B$158,2,FALSE),""),"")</f>
        <v/>
      </c>
      <c r="F97" s="71"/>
      <c r="G97" s="72"/>
      <c r="H97" s="238"/>
      <c r="I97" s="238"/>
      <c r="J97" s="238"/>
    </row>
    <row r="98" spans="1:10" s="63" customFormat="1" ht="11.1" customHeight="1" x14ac:dyDescent="0.15">
      <c r="A98" s="241"/>
      <c r="B98" s="244"/>
      <c r="C98" s="244"/>
      <c r="D98" s="247"/>
      <c r="E98" s="70" t="str">
        <f>IFERROR(IF(F98&lt;&gt;"",VLOOKUP(F98,資格一覧!$A$2:$B$158,2,FALSE),""),"")</f>
        <v/>
      </c>
      <c r="F98" s="71"/>
      <c r="G98" s="72"/>
      <c r="H98" s="238"/>
      <c r="I98" s="238"/>
      <c r="J98" s="238"/>
    </row>
    <row r="99" spans="1:10" s="63" customFormat="1" ht="11.1" customHeight="1" x14ac:dyDescent="0.15">
      <c r="A99" s="242"/>
      <c r="B99" s="245"/>
      <c r="C99" s="245"/>
      <c r="D99" s="248"/>
      <c r="E99" s="73" t="str">
        <f>IFERROR(IF(F99&lt;&gt;"",VLOOKUP(F99,資格一覧!$A$2:$B$158,2,FALSE),""),"")</f>
        <v/>
      </c>
      <c r="F99" s="74"/>
      <c r="G99" s="75"/>
      <c r="H99" s="239"/>
      <c r="I99" s="239"/>
      <c r="J99" s="239"/>
    </row>
    <row r="100" spans="1:10" s="63" customFormat="1" ht="11.1" customHeight="1" x14ac:dyDescent="0.15">
      <c r="A100" s="240">
        <v>24</v>
      </c>
      <c r="B100" s="243"/>
      <c r="C100" s="243"/>
      <c r="D100" s="246"/>
      <c r="E100" s="67" t="str">
        <f>IFERROR(IF(F100&lt;&gt;"",VLOOKUP(F100,資格一覧!$A$2:$B$158,2,FALSE),""),"")</f>
        <v/>
      </c>
      <c r="F100" s="68"/>
      <c r="G100" s="69"/>
      <c r="H100" s="237"/>
      <c r="I100" s="237"/>
      <c r="J100" s="237"/>
    </row>
    <row r="101" spans="1:10" s="63" customFormat="1" ht="11.1" customHeight="1" x14ac:dyDescent="0.15">
      <c r="A101" s="241"/>
      <c r="B101" s="244"/>
      <c r="C101" s="244"/>
      <c r="D101" s="247"/>
      <c r="E101" s="70" t="str">
        <f>IFERROR(IF(F101&lt;&gt;"",VLOOKUP(F101,資格一覧!$A$2:$B$158,2,FALSE),""),"")</f>
        <v/>
      </c>
      <c r="F101" s="71"/>
      <c r="G101" s="72"/>
      <c r="H101" s="238"/>
      <c r="I101" s="238"/>
      <c r="J101" s="238"/>
    </row>
    <row r="102" spans="1:10" s="63" customFormat="1" ht="11.1" customHeight="1" x14ac:dyDescent="0.15">
      <c r="A102" s="241"/>
      <c r="B102" s="244"/>
      <c r="C102" s="244"/>
      <c r="D102" s="247"/>
      <c r="E102" s="70" t="str">
        <f>IFERROR(IF(F102&lt;&gt;"",VLOOKUP(F102,資格一覧!$A$2:$B$158,2,FALSE),""),"")</f>
        <v/>
      </c>
      <c r="F102" s="71"/>
      <c r="G102" s="72"/>
      <c r="H102" s="238"/>
      <c r="I102" s="238"/>
      <c r="J102" s="238"/>
    </row>
    <row r="103" spans="1:10" s="63" customFormat="1" ht="11.1" customHeight="1" x14ac:dyDescent="0.15">
      <c r="A103" s="242"/>
      <c r="B103" s="245"/>
      <c r="C103" s="245"/>
      <c r="D103" s="248"/>
      <c r="E103" s="73" t="str">
        <f>IFERROR(IF(F103&lt;&gt;"",VLOOKUP(F103,資格一覧!$A$2:$B$158,2,FALSE),""),"")</f>
        <v/>
      </c>
      <c r="F103" s="74"/>
      <c r="G103" s="75"/>
      <c r="H103" s="239"/>
      <c r="I103" s="239"/>
      <c r="J103" s="239"/>
    </row>
    <row r="104" spans="1:10" s="63" customFormat="1" ht="11.1" customHeight="1" x14ac:dyDescent="0.15">
      <c r="A104" s="240">
        <v>25</v>
      </c>
      <c r="B104" s="243"/>
      <c r="C104" s="243"/>
      <c r="D104" s="246"/>
      <c r="E104" s="67" t="str">
        <f>IFERROR(IF(F104&lt;&gt;"",VLOOKUP(F104,資格一覧!$A$2:$B$158,2,FALSE),""),"")</f>
        <v/>
      </c>
      <c r="F104" s="68"/>
      <c r="G104" s="69"/>
      <c r="H104" s="237"/>
      <c r="I104" s="237"/>
      <c r="J104" s="237"/>
    </row>
    <row r="105" spans="1:10" s="63" customFormat="1" ht="11.1" customHeight="1" x14ac:dyDescent="0.15">
      <c r="A105" s="241"/>
      <c r="B105" s="244"/>
      <c r="C105" s="244"/>
      <c r="D105" s="247"/>
      <c r="E105" s="70" t="str">
        <f>IFERROR(IF(F105&lt;&gt;"",VLOOKUP(F105,資格一覧!$A$2:$B$158,2,FALSE),""),"")</f>
        <v/>
      </c>
      <c r="F105" s="71"/>
      <c r="G105" s="72"/>
      <c r="H105" s="238"/>
      <c r="I105" s="238"/>
      <c r="J105" s="238"/>
    </row>
    <row r="106" spans="1:10" s="63" customFormat="1" ht="11.1" customHeight="1" x14ac:dyDescent="0.15">
      <c r="A106" s="241"/>
      <c r="B106" s="244"/>
      <c r="C106" s="244"/>
      <c r="D106" s="247"/>
      <c r="E106" s="70" t="str">
        <f>IFERROR(IF(F106&lt;&gt;"",VLOOKUP(F106,資格一覧!$A$2:$B$158,2,FALSE),""),"")</f>
        <v/>
      </c>
      <c r="F106" s="71"/>
      <c r="G106" s="72"/>
      <c r="H106" s="238"/>
      <c r="I106" s="238"/>
      <c r="J106" s="238"/>
    </row>
    <row r="107" spans="1:10" s="63" customFormat="1" ht="11.1" customHeight="1" x14ac:dyDescent="0.15">
      <c r="A107" s="242"/>
      <c r="B107" s="245"/>
      <c r="C107" s="245"/>
      <c r="D107" s="248"/>
      <c r="E107" s="73" t="str">
        <f>IFERROR(IF(F107&lt;&gt;"",VLOOKUP(F107,資格一覧!$A$2:$B$158,2,FALSE),""),"")</f>
        <v/>
      </c>
      <c r="F107" s="74"/>
      <c r="G107" s="75"/>
      <c r="H107" s="239"/>
      <c r="I107" s="239"/>
      <c r="J107" s="239"/>
    </row>
    <row r="108" spans="1:10" s="63" customFormat="1" ht="11.1" customHeight="1" x14ac:dyDescent="0.15">
      <c r="A108" s="240">
        <v>26</v>
      </c>
      <c r="B108" s="243"/>
      <c r="C108" s="243"/>
      <c r="D108" s="246"/>
      <c r="E108" s="67" t="str">
        <f>IFERROR(IF(F108&lt;&gt;"",VLOOKUP(F108,資格一覧!$A$2:$B$158,2,FALSE),""),"")</f>
        <v/>
      </c>
      <c r="F108" s="68"/>
      <c r="G108" s="69"/>
      <c r="H108" s="237"/>
      <c r="I108" s="237"/>
      <c r="J108" s="237"/>
    </row>
    <row r="109" spans="1:10" s="63" customFormat="1" ht="11.1" customHeight="1" x14ac:dyDescent="0.15">
      <c r="A109" s="241"/>
      <c r="B109" s="244"/>
      <c r="C109" s="244"/>
      <c r="D109" s="247"/>
      <c r="E109" s="70" t="str">
        <f>IFERROR(IF(F109&lt;&gt;"",VLOOKUP(F109,資格一覧!$A$2:$B$158,2,FALSE),""),"")</f>
        <v/>
      </c>
      <c r="F109" s="71"/>
      <c r="G109" s="72"/>
      <c r="H109" s="238"/>
      <c r="I109" s="238"/>
      <c r="J109" s="238"/>
    </row>
    <row r="110" spans="1:10" s="63" customFormat="1" ht="11.1" customHeight="1" x14ac:dyDescent="0.15">
      <c r="A110" s="241"/>
      <c r="B110" s="244"/>
      <c r="C110" s="244"/>
      <c r="D110" s="247"/>
      <c r="E110" s="70" t="str">
        <f>IFERROR(IF(F110&lt;&gt;"",VLOOKUP(F110,資格一覧!$A$2:$B$158,2,FALSE),""),"")</f>
        <v/>
      </c>
      <c r="F110" s="71"/>
      <c r="G110" s="72"/>
      <c r="H110" s="238"/>
      <c r="I110" s="238"/>
      <c r="J110" s="238"/>
    </row>
    <row r="111" spans="1:10" s="63" customFormat="1" ht="11.1" customHeight="1" x14ac:dyDescent="0.15">
      <c r="A111" s="242"/>
      <c r="B111" s="245"/>
      <c r="C111" s="245"/>
      <c r="D111" s="248"/>
      <c r="E111" s="73" t="str">
        <f>IFERROR(IF(F111&lt;&gt;"",VLOOKUP(F111,資格一覧!$A$2:$B$158,2,FALSE),""),"")</f>
        <v/>
      </c>
      <c r="F111" s="74"/>
      <c r="G111" s="75"/>
      <c r="H111" s="239"/>
      <c r="I111" s="239"/>
      <c r="J111" s="239"/>
    </row>
    <row r="112" spans="1:10" s="63" customFormat="1" ht="11.1" customHeight="1" x14ac:dyDescent="0.15">
      <c r="A112" s="240">
        <v>27</v>
      </c>
      <c r="B112" s="243"/>
      <c r="C112" s="243"/>
      <c r="D112" s="246"/>
      <c r="E112" s="67" t="str">
        <f>IFERROR(IF(F112&lt;&gt;"",VLOOKUP(F112,資格一覧!$A$2:$B$158,2,FALSE),""),"")</f>
        <v/>
      </c>
      <c r="F112" s="68"/>
      <c r="G112" s="69"/>
      <c r="H112" s="237"/>
      <c r="I112" s="237"/>
      <c r="J112" s="237"/>
    </row>
    <row r="113" spans="1:10" s="63" customFormat="1" ht="11.1" customHeight="1" x14ac:dyDescent="0.15">
      <c r="A113" s="241"/>
      <c r="B113" s="244"/>
      <c r="C113" s="244"/>
      <c r="D113" s="247"/>
      <c r="E113" s="70" t="str">
        <f>IFERROR(IF(F113&lt;&gt;"",VLOOKUP(F113,資格一覧!$A$2:$B$158,2,FALSE),""),"")</f>
        <v/>
      </c>
      <c r="F113" s="71"/>
      <c r="G113" s="72"/>
      <c r="H113" s="238"/>
      <c r="I113" s="238"/>
      <c r="J113" s="238"/>
    </row>
    <row r="114" spans="1:10" s="63" customFormat="1" ht="11.1" customHeight="1" x14ac:dyDescent="0.15">
      <c r="A114" s="241"/>
      <c r="B114" s="244"/>
      <c r="C114" s="244"/>
      <c r="D114" s="247"/>
      <c r="E114" s="70" t="str">
        <f>IFERROR(IF(F114&lt;&gt;"",VLOOKUP(F114,資格一覧!$A$2:$B$158,2,FALSE),""),"")</f>
        <v/>
      </c>
      <c r="F114" s="71"/>
      <c r="G114" s="72"/>
      <c r="H114" s="238"/>
      <c r="I114" s="238"/>
      <c r="J114" s="238"/>
    </row>
    <row r="115" spans="1:10" s="63" customFormat="1" ht="11.1" customHeight="1" x14ac:dyDescent="0.15">
      <c r="A115" s="242"/>
      <c r="B115" s="245"/>
      <c r="C115" s="245"/>
      <c r="D115" s="248"/>
      <c r="E115" s="73" t="str">
        <f>IFERROR(IF(F115&lt;&gt;"",VLOOKUP(F115,資格一覧!$A$2:$B$158,2,FALSE),""),"")</f>
        <v/>
      </c>
      <c r="F115" s="74"/>
      <c r="G115" s="75"/>
      <c r="H115" s="239"/>
      <c r="I115" s="239"/>
      <c r="J115" s="239"/>
    </row>
    <row r="116" spans="1:10" s="63" customFormat="1" ht="11.1" customHeight="1" x14ac:dyDescent="0.15">
      <c r="A116" s="240">
        <v>28</v>
      </c>
      <c r="B116" s="243"/>
      <c r="C116" s="243"/>
      <c r="D116" s="246"/>
      <c r="E116" s="67" t="str">
        <f>IFERROR(IF(F116&lt;&gt;"",VLOOKUP(F116,資格一覧!$A$2:$B$158,2,FALSE),""),"")</f>
        <v/>
      </c>
      <c r="F116" s="68"/>
      <c r="G116" s="69"/>
      <c r="H116" s="237"/>
      <c r="I116" s="237"/>
      <c r="J116" s="237"/>
    </row>
    <row r="117" spans="1:10" s="63" customFormat="1" ht="11.1" customHeight="1" x14ac:dyDescent="0.15">
      <c r="A117" s="241"/>
      <c r="B117" s="244"/>
      <c r="C117" s="244"/>
      <c r="D117" s="247"/>
      <c r="E117" s="70" t="str">
        <f>IFERROR(IF(F117&lt;&gt;"",VLOOKUP(F117,資格一覧!$A$2:$B$158,2,FALSE),""),"")</f>
        <v/>
      </c>
      <c r="F117" s="71"/>
      <c r="G117" s="72"/>
      <c r="H117" s="238"/>
      <c r="I117" s="238"/>
      <c r="J117" s="238"/>
    </row>
    <row r="118" spans="1:10" s="63" customFormat="1" ht="11.1" customHeight="1" x14ac:dyDescent="0.15">
      <c r="A118" s="241"/>
      <c r="B118" s="244"/>
      <c r="C118" s="244"/>
      <c r="D118" s="247"/>
      <c r="E118" s="70" t="str">
        <f>IFERROR(IF(F118&lt;&gt;"",VLOOKUP(F118,資格一覧!$A$2:$B$158,2,FALSE),""),"")</f>
        <v/>
      </c>
      <c r="F118" s="71"/>
      <c r="G118" s="72"/>
      <c r="H118" s="238"/>
      <c r="I118" s="238"/>
      <c r="J118" s="238"/>
    </row>
    <row r="119" spans="1:10" s="63" customFormat="1" ht="11.1" customHeight="1" x14ac:dyDescent="0.15">
      <c r="A119" s="242"/>
      <c r="B119" s="245"/>
      <c r="C119" s="245"/>
      <c r="D119" s="248"/>
      <c r="E119" s="73" t="str">
        <f>IFERROR(IF(F119&lt;&gt;"",VLOOKUP(F119,資格一覧!$A$2:$B$158,2,FALSE),""),"")</f>
        <v/>
      </c>
      <c r="F119" s="74"/>
      <c r="G119" s="75"/>
      <c r="H119" s="239"/>
      <c r="I119" s="239"/>
      <c r="J119" s="239"/>
    </row>
    <row r="120" spans="1:10" s="63" customFormat="1" ht="11.1" customHeight="1" x14ac:dyDescent="0.15">
      <c r="A120" s="240">
        <v>29</v>
      </c>
      <c r="B120" s="243"/>
      <c r="C120" s="243"/>
      <c r="D120" s="246"/>
      <c r="E120" s="67" t="str">
        <f>IFERROR(IF(F120&lt;&gt;"",VLOOKUP(F120,資格一覧!$A$2:$B$158,2,FALSE),""),"")</f>
        <v/>
      </c>
      <c r="F120" s="68"/>
      <c r="G120" s="69"/>
      <c r="H120" s="237"/>
      <c r="I120" s="237"/>
      <c r="J120" s="237"/>
    </row>
    <row r="121" spans="1:10" s="63" customFormat="1" ht="11.1" customHeight="1" x14ac:dyDescent="0.15">
      <c r="A121" s="241"/>
      <c r="B121" s="244"/>
      <c r="C121" s="244"/>
      <c r="D121" s="247"/>
      <c r="E121" s="70" t="str">
        <f>IFERROR(IF(F121&lt;&gt;"",VLOOKUP(F121,資格一覧!$A$2:$B$158,2,FALSE),""),"")</f>
        <v/>
      </c>
      <c r="F121" s="71"/>
      <c r="G121" s="72"/>
      <c r="H121" s="238"/>
      <c r="I121" s="238"/>
      <c r="J121" s="238"/>
    </row>
    <row r="122" spans="1:10" s="63" customFormat="1" ht="11.1" customHeight="1" x14ac:dyDescent="0.15">
      <c r="A122" s="241"/>
      <c r="B122" s="244"/>
      <c r="C122" s="244"/>
      <c r="D122" s="247"/>
      <c r="E122" s="70" t="str">
        <f>IFERROR(IF(F122&lt;&gt;"",VLOOKUP(F122,資格一覧!$A$2:$B$158,2,FALSE),""),"")</f>
        <v/>
      </c>
      <c r="F122" s="71"/>
      <c r="G122" s="72"/>
      <c r="H122" s="238"/>
      <c r="I122" s="238"/>
      <c r="J122" s="238"/>
    </row>
    <row r="123" spans="1:10" s="63" customFormat="1" ht="11.1" customHeight="1" x14ac:dyDescent="0.15">
      <c r="A123" s="242"/>
      <c r="B123" s="245"/>
      <c r="C123" s="245"/>
      <c r="D123" s="248"/>
      <c r="E123" s="73" t="str">
        <f>IFERROR(IF(F123&lt;&gt;"",VLOOKUP(F123,資格一覧!$A$2:$B$158,2,FALSE),""),"")</f>
        <v/>
      </c>
      <c r="F123" s="74"/>
      <c r="G123" s="75"/>
      <c r="H123" s="239"/>
      <c r="I123" s="239"/>
      <c r="J123" s="239"/>
    </row>
    <row r="124" spans="1:10" s="63" customFormat="1" ht="11.1" customHeight="1" x14ac:dyDescent="0.15">
      <c r="A124" s="240">
        <v>30</v>
      </c>
      <c r="B124" s="243"/>
      <c r="C124" s="243"/>
      <c r="D124" s="246"/>
      <c r="E124" s="67" t="str">
        <f>IFERROR(IF(F124&lt;&gt;"",VLOOKUP(F124,資格一覧!$A$2:$B$158,2,FALSE),""),"")</f>
        <v/>
      </c>
      <c r="F124" s="68"/>
      <c r="G124" s="69"/>
      <c r="H124" s="237"/>
      <c r="I124" s="237"/>
      <c r="J124" s="237"/>
    </row>
    <row r="125" spans="1:10" s="63" customFormat="1" ht="11.1" customHeight="1" x14ac:dyDescent="0.15">
      <c r="A125" s="241"/>
      <c r="B125" s="244"/>
      <c r="C125" s="244"/>
      <c r="D125" s="247"/>
      <c r="E125" s="70" t="str">
        <f>IFERROR(IF(F125&lt;&gt;"",VLOOKUP(F125,資格一覧!$A$2:$B$158,2,FALSE),""),"")</f>
        <v/>
      </c>
      <c r="F125" s="71"/>
      <c r="G125" s="72"/>
      <c r="H125" s="238"/>
      <c r="I125" s="238"/>
      <c r="J125" s="238"/>
    </row>
    <row r="126" spans="1:10" s="63" customFormat="1" ht="11.1" customHeight="1" x14ac:dyDescent="0.15">
      <c r="A126" s="241"/>
      <c r="B126" s="244"/>
      <c r="C126" s="244"/>
      <c r="D126" s="247"/>
      <c r="E126" s="70" t="str">
        <f>IFERROR(IF(F126&lt;&gt;"",VLOOKUP(F126,資格一覧!$A$2:$B$158,2,FALSE),""),"")</f>
        <v/>
      </c>
      <c r="F126" s="71"/>
      <c r="G126" s="72"/>
      <c r="H126" s="238"/>
      <c r="I126" s="238"/>
      <c r="J126" s="238"/>
    </row>
    <row r="127" spans="1:10" s="63" customFormat="1" ht="11.1" customHeight="1" x14ac:dyDescent="0.15">
      <c r="A127" s="242"/>
      <c r="B127" s="245"/>
      <c r="C127" s="245"/>
      <c r="D127" s="248"/>
      <c r="E127" s="73" t="str">
        <f>IFERROR(IF(F127&lt;&gt;"",VLOOKUP(F127,資格一覧!$A$2:$B$158,2,FALSE),""),"")</f>
        <v/>
      </c>
      <c r="F127" s="74"/>
      <c r="G127" s="75"/>
      <c r="H127" s="239"/>
      <c r="I127" s="239"/>
      <c r="J127" s="239"/>
    </row>
  </sheetData>
  <sheetProtection password="C648" sheet="1" objects="1" scenarios="1" selectLockedCells="1"/>
  <mergeCells count="218">
    <mergeCell ref="I6:I7"/>
    <mergeCell ref="J6:J7"/>
    <mergeCell ref="A8:A11"/>
    <mergeCell ref="B8:B11"/>
    <mergeCell ref="C8:C11"/>
    <mergeCell ref="D8:D11"/>
    <mergeCell ref="H8:H11"/>
    <mergeCell ref="I8:I11"/>
    <mergeCell ref="J8:J11"/>
    <mergeCell ref="A6:A7"/>
    <mergeCell ref="B6:B7"/>
    <mergeCell ref="C6:C7"/>
    <mergeCell ref="D6:D7"/>
    <mergeCell ref="E6:G6"/>
    <mergeCell ref="H6:H7"/>
    <mergeCell ref="J12:J15"/>
    <mergeCell ref="A16:A19"/>
    <mergeCell ref="B16:B19"/>
    <mergeCell ref="C16:C19"/>
    <mergeCell ref="D16:D19"/>
    <mergeCell ref="H16:H19"/>
    <mergeCell ref="I16:I19"/>
    <mergeCell ref="J16:J19"/>
    <mergeCell ref="A12:A15"/>
    <mergeCell ref="B12:B15"/>
    <mergeCell ref="C12:C15"/>
    <mergeCell ref="D12:D15"/>
    <mergeCell ref="H12:H15"/>
    <mergeCell ref="I12:I15"/>
    <mergeCell ref="J20:J23"/>
    <mergeCell ref="A24:A27"/>
    <mergeCell ref="B24:B27"/>
    <mergeCell ref="C24:C27"/>
    <mergeCell ref="D24:D27"/>
    <mergeCell ref="H24:H27"/>
    <mergeCell ref="I24:I27"/>
    <mergeCell ref="J24:J27"/>
    <mergeCell ref="A20:A23"/>
    <mergeCell ref="B20:B23"/>
    <mergeCell ref="C20:C23"/>
    <mergeCell ref="D20:D23"/>
    <mergeCell ref="H20:H23"/>
    <mergeCell ref="I20:I23"/>
    <mergeCell ref="J28:J31"/>
    <mergeCell ref="A32:A35"/>
    <mergeCell ref="B32:B35"/>
    <mergeCell ref="C32:C35"/>
    <mergeCell ref="D32:D35"/>
    <mergeCell ref="H32:H35"/>
    <mergeCell ref="I32:I35"/>
    <mergeCell ref="J32:J35"/>
    <mergeCell ref="A28:A31"/>
    <mergeCell ref="B28:B31"/>
    <mergeCell ref="C28:C31"/>
    <mergeCell ref="D28:D31"/>
    <mergeCell ref="H28:H31"/>
    <mergeCell ref="I28:I31"/>
    <mergeCell ref="J36:J39"/>
    <mergeCell ref="A40:A43"/>
    <mergeCell ref="B40:B43"/>
    <mergeCell ref="C40:C43"/>
    <mergeCell ref="D40:D43"/>
    <mergeCell ref="H40:H43"/>
    <mergeCell ref="I40:I43"/>
    <mergeCell ref="J40:J43"/>
    <mergeCell ref="A36:A39"/>
    <mergeCell ref="B36:B39"/>
    <mergeCell ref="C36:C39"/>
    <mergeCell ref="D36:D39"/>
    <mergeCell ref="H36:H39"/>
    <mergeCell ref="I36:I39"/>
    <mergeCell ref="J44:J47"/>
    <mergeCell ref="A48:A51"/>
    <mergeCell ref="B48:B51"/>
    <mergeCell ref="C48:C51"/>
    <mergeCell ref="D48:D51"/>
    <mergeCell ref="H48:H51"/>
    <mergeCell ref="I48:I51"/>
    <mergeCell ref="J48:J51"/>
    <mergeCell ref="A44:A47"/>
    <mergeCell ref="B44:B47"/>
    <mergeCell ref="C44:C47"/>
    <mergeCell ref="D44:D47"/>
    <mergeCell ref="H44:H47"/>
    <mergeCell ref="I44:I47"/>
    <mergeCell ref="J52:J55"/>
    <mergeCell ref="A56:A59"/>
    <mergeCell ref="B56:B59"/>
    <mergeCell ref="C56:C59"/>
    <mergeCell ref="D56:D59"/>
    <mergeCell ref="H56:H59"/>
    <mergeCell ref="I56:I59"/>
    <mergeCell ref="J56:J59"/>
    <mergeCell ref="A52:A55"/>
    <mergeCell ref="B52:B55"/>
    <mergeCell ref="C52:C55"/>
    <mergeCell ref="D52:D55"/>
    <mergeCell ref="H52:H55"/>
    <mergeCell ref="I52:I55"/>
    <mergeCell ref="J60:J63"/>
    <mergeCell ref="A64:A67"/>
    <mergeCell ref="B64:B67"/>
    <mergeCell ref="C64:C67"/>
    <mergeCell ref="D64:D67"/>
    <mergeCell ref="H64:H67"/>
    <mergeCell ref="I64:I67"/>
    <mergeCell ref="J64:J67"/>
    <mergeCell ref="A60:A63"/>
    <mergeCell ref="B60:B63"/>
    <mergeCell ref="C60:C63"/>
    <mergeCell ref="D60:D63"/>
    <mergeCell ref="H60:H63"/>
    <mergeCell ref="I60:I63"/>
    <mergeCell ref="J68:J71"/>
    <mergeCell ref="A72:A75"/>
    <mergeCell ref="B72:B75"/>
    <mergeCell ref="C72:C75"/>
    <mergeCell ref="D72:D75"/>
    <mergeCell ref="H72:H75"/>
    <mergeCell ref="I72:I75"/>
    <mergeCell ref="J72:J75"/>
    <mergeCell ref="A68:A71"/>
    <mergeCell ref="B68:B71"/>
    <mergeCell ref="C68:C71"/>
    <mergeCell ref="D68:D71"/>
    <mergeCell ref="H68:H71"/>
    <mergeCell ref="I68:I71"/>
    <mergeCell ref="J76:J79"/>
    <mergeCell ref="A80:A83"/>
    <mergeCell ref="B80:B83"/>
    <mergeCell ref="C80:C83"/>
    <mergeCell ref="D80:D83"/>
    <mergeCell ref="H80:H83"/>
    <mergeCell ref="I80:I83"/>
    <mergeCell ref="J80:J83"/>
    <mergeCell ref="A76:A79"/>
    <mergeCell ref="B76:B79"/>
    <mergeCell ref="C76:C79"/>
    <mergeCell ref="D76:D79"/>
    <mergeCell ref="H76:H79"/>
    <mergeCell ref="I76:I79"/>
    <mergeCell ref="J84:J87"/>
    <mergeCell ref="A88:A91"/>
    <mergeCell ref="B88:B91"/>
    <mergeCell ref="C88:C91"/>
    <mergeCell ref="D88:D91"/>
    <mergeCell ref="H88:H91"/>
    <mergeCell ref="I88:I91"/>
    <mergeCell ref="J88:J91"/>
    <mergeCell ref="A84:A87"/>
    <mergeCell ref="B84:B87"/>
    <mergeCell ref="C84:C87"/>
    <mergeCell ref="D84:D87"/>
    <mergeCell ref="H84:H87"/>
    <mergeCell ref="I84:I87"/>
    <mergeCell ref="J92:J95"/>
    <mergeCell ref="A96:A99"/>
    <mergeCell ref="B96:B99"/>
    <mergeCell ref="C96:C99"/>
    <mergeCell ref="D96:D99"/>
    <mergeCell ref="H96:H99"/>
    <mergeCell ref="I96:I99"/>
    <mergeCell ref="J96:J99"/>
    <mergeCell ref="A92:A95"/>
    <mergeCell ref="B92:B95"/>
    <mergeCell ref="C92:C95"/>
    <mergeCell ref="D92:D95"/>
    <mergeCell ref="H92:H95"/>
    <mergeCell ref="I92:I95"/>
    <mergeCell ref="J100:J103"/>
    <mergeCell ref="A104:A107"/>
    <mergeCell ref="B104:B107"/>
    <mergeCell ref="C104:C107"/>
    <mergeCell ref="D104:D107"/>
    <mergeCell ref="H104:H107"/>
    <mergeCell ref="I104:I107"/>
    <mergeCell ref="J104:J107"/>
    <mergeCell ref="A100:A103"/>
    <mergeCell ref="B100:B103"/>
    <mergeCell ref="C100:C103"/>
    <mergeCell ref="D100:D103"/>
    <mergeCell ref="H100:H103"/>
    <mergeCell ref="I100:I103"/>
    <mergeCell ref="J108:J111"/>
    <mergeCell ref="A112:A115"/>
    <mergeCell ref="B112:B115"/>
    <mergeCell ref="C112:C115"/>
    <mergeCell ref="D112:D115"/>
    <mergeCell ref="H112:H115"/>
    <mergeCell ref="I112:I115"/>
    <mergeCell ref="J112:J115"/>
    <mergeCell ref="A108:A111"/>
    <mergeCell ref="B108:B111"/>
    <mergeCell ref="C108:C111"/>
    <mergeCell ref="D108:D111"/>
    <mergeCell ref="H108:H111"/>
    <mergeCell ref="I108:I111"/>
    <mergeCell ref="J124:J127"/>
    <mergeCell ref="A124:A127"/>
    <mergeCell ref="B124:B127"/>
    <mergeCell ref="C124:C127"/>
    <mergeCell ref="D124:D127"/>
    <mergeCell ref="H124:H127"/>
    <mergeCell ref="I124:I127"/>
    <mergeCell ref="J116:J119"/>
    <mergeCell ref="A120:A123"/>
    <mergeCell ref="B120:B123"/>
    <mergeCell ref="C120:C123"/>
    <mergeCell ref="D120:D123"/>
    <mergeCell ref="H120:H123"/>
    <mergeCell ref="I120:I123"/>
    <mergeCell ref="J120:J123"/>
    <mergeCell ref="A116:A119"/>
    <mergeCell ref="B116:B119"/>
    <mergeCell ref="C116:C119"/>
    <mergeCell ref="D116:D119"/>
    <mergeCell ref="H116:H119"/>
    <mergeCell ref="I116:I119"/>
  </mergeCells>
  <phoneticPr fontId="2"/>
  <dataValidations count="1">
    <dataValidation type="list" allowBlank="1" showInputMessage="1" showErrorMessage="1" sqref="H12:J127 H8:J8" xr:uid="{00000000-0002-0000-0300-000000000000}">
      <formula1>",○"</formula1>
    </dataValidation>
  </dataValidations>
  <pageMargins left="0.70866141732283472" right="0.70866141732283472" top="0.35433070866141736" bottom="0.74803149606299213" header="0.31496062992125984" footer="0"/>
  <headerFooter>
    <oddFooter>&amp;L&amp;10 １.申請日現在で作成してください。
 ２.市内業者、準市内業者(委任先の支店等について記入)について作成してください。
 ３.常時雇用が確認できる資料（ハローワークが発行する事業所別被保険者台帳・健康保険被保険者証等の写し）を添付してください。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資格一覧!$A$2:$A$100</xm:f>
          </x14:formula1>
          <xm:sqref>F8:F127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7"/>
  <sheetViews>
    <sheetView workbookViewId="0">
      <selection activeCell="C8" sqref="C8:C11"/>
    </sheetView>
  </sheetViews>
  <sheetFormatPr defaultColWidth="9" defaultRowHeight="13.5" x14ac:dyDescent="0.15"/>
  <cols>
    <col min="1" max="1" width="50.875" style="53" bestFit="1" customWidth="1"/>
    <col min="2" max="2" width="50.875" style="52" bestFit="1" customWidth="1"/>
    <col min="3" max="16384" width="9" style="52"/>
  </cols>
  <sheetData>
    <row r="1" spans="1:2" x14ac:dyDescent="0.15">
      <c r="A1" s="52" t="s">
        <v>193</v>
      </c>
      <c r="B1" s="53" t="s">
        <v>194</v>
      </c>
    </row>
    <row r="2" spans="1:2" x14ac:dyDescent="0.15">
      <c r="A2" s="54" t="s">
        <v>195</v>
      </c>
      <c r="B2" s="54" t="s">
        <v>196</v>
      </c>
    </row>
    <row r="3" spans="1:2" x14ac:dyDescent="0.15">
      <c r="A3" s="54" t="s">
        <v>197</v>
      </c>
      <c r="B3" s="54" t="s">
        <v>198</v>
      </c>
    </row>
    <row r="4" spans="1:2" x14ac:dyDescent="0.15">
      <c r="A4" s="54" t="s">
        <v>199</v>
      </c>
      <c r="B4" s="54" t="s">
        <v>200</v>
      </c>
    </row>
    <row r="5" spans="1:2" x14ac:dyDescent="0.15">
      <c r="A5" s="54" t="s">
        <v>201</v>
      </c>
      <c r="B5" s="54" t="s">
        <v>202</v>
      </c>
    </row>
    <row r="6" spans="1:2" x14ac:dyDescent="0.15">
      <c r="A6" s="54" t="s">
        <v>203</v>
      </c>
      <c r="B6" s="54" t="s">
        <v>204</v>
      </c>
    </row>
    <row r="7" spans="1:2" x14ac:dyDescent="0.15">
      <c r="A7" s="54" t="s">
        <v>205</v>
      </c>
      <c r="B7" s="54" t="s">
        <v>206</v>
      </c>
    </row>
    <row r="8" spans="1:2" x14ac:dyDescent="0.15">
      <c r="A8" s="54" t="s">
        <v>207</v>
      </c>
      <c r="B8" s="54" t="s">
        <v>208</v>
      </c>
    </row>
    <row r="9" spans="1:2" x14ac:dyDescent="0.15">
      <c r="A9" s="54" t="s">
        <v>209</v>
      </c>
      <c r="B9" s="54" t="s">
        <v>210</v>
      </c>
    </row>
    <row r="10" spans="1:2" x14ac:dyDescent="0.15">
      <c r="A10" s="54" t="s">
        <v>211</v>
      </c>
      <c r="B10" s="54" t="s">
        <v>212</v>
      </c>
    </row>
    <row r="11" spans="1:2" x14ac:dyDescent="0.15">
      <c r="A11" s="54" t="s">
        <v>213</v>
      </c>
      <c r="B11" s="54" t="s">
        <v>214</v>
      </c>
    </row>
    <row r="12" spans="1:2" x14ac:dyDescent="0.15">
      <c r="A12" s="54" t="s">
        <v>215</v>
      </c>
      <c r="B12" s="54" t="s">
        <v>216</v>
      </c>
    </row>
    <row r="13" spans="1:2" x14ac:dyDescent="0.15">
      <c r="A13" s="54" t="s">
        <v>217</v>
      </c>
      <c r="B13" s="54" t="s">
        <v>218</v>
      </c>
    </row>
    <row r="14" spans="1:2" x14ac:dyDescent="0.15">
      <c r="A14" s="54" t="s">
        <v>219</v>
      </c>
      <c r="B14" s="54" t="s">
        <v>220</v>
      </c>
    </row>
    <row r="15" spans="1:2" x14ac:dyDescent="0.15">
      <c r="A15" s="54" t="s">
        <v>221</v>
      </c>
      <c r="B15" s="54" t="s">
        <v>222</v>
      </c>
    </row>
    <row r="16" spans="1:2" x14ac:dyDescent="0.15">
      <c r="A16" s="54" t="s">
        <v>223</v>
      </c>
      <c r="B16" s="54" t="s">
        <v>224</v>
      </c>
    </row>
    <row r="17" spans="1:2" x14ac:dyDescent="0.15">
      <c r="A17" s="54" t="s">
        <v>225</v>
      </c>
      <c r="B17" s="54" t="s">
        <v>226</v>
      </c>
    </row>
    <row r="18" spans="1:2" x14ac:dyDescent="0.15">
      <c r="A18" s="54" t="s">
        <v>227</v>
      </c>
      <c r="B18" s="54" t="s">
        <v>228</v>
      </c>
    </row>
    <row r="19" spans="1:2" x14ac:dyDescent="0.15">
      <c r="A19" s="54" t="s">
        <v>229</v>
      </c>
      <c r="B19" s="54" t="s">
        <v>230</v>
      </c>
    </row>
    <row r="20" spans="1:2" x14ac:dyDescent="0.15">
      <c r="A20" s="54" t="s">
        <v>231</v>
      </c>
      <c r="B20" s="54" t="s">
        <v>232</v>
      </c>
    </row>
    <row r="21" spans="1:2" x14ac:dyDescent="0.15">
      <c r="A21" s="54" t="s">
        <v>233</v>
      </c>
      <c r="B21" s="54" t="s">
        <v>234</v>
      </c>
    </row>
    <row r="22" spans="1:2" x14ac:dyDescent="0.15">
      <c r="A22" s="54" t="s">
        <v>235</v>
      </c>
      <c r="B22" s="54" t="s">
        <v>236</v>
      </c>
    </row>
    <row r="23" spans="1:2" x14ac:dyDescent="0.15">
      <c r="A23" s="54" t="s">
        <v>237</v>
      </c>
      <c r="B23" s="54" t="s">
        <v>238</v>
      </c>
    </row>
    <row r="24" spans="1:2" x14ac:dyDescent="0.15">
      <c r="A24" s="54" t="s">
        <v>239</v>
      </c>
      <c r="B24" s="54" t="s">
        <v>240</v>
      </c>
    </row>
    <row r="25" spans="1:2" x14ac:dyDescent="0.15">
      <c r="A25" s="54" t="s">
        <v>241</v>
      </c>
      <c r="B25" s="54" t="s">
        <v>242</v>
      </c>
    </row>
    <row r="26" spans="1:2" x14ac:dyDescent="0.15">
      <c r="A26" s="54" t="s">
        <v>243</v>
      </c>
      <c r="B26" s="54" t="s">
        <v>244</v>
      </c>
    </row>
    <row r="27" spans="1:2" x14ac:dyDescent="0.15">
      <c r="A27" s="54" t="s">
        <v>245</v>
      </c>
      <c r="B27" s="54" t="s">
        <v>246</v>
      </c>
    </row>
    <row r="28" spans="1:2" x14ac:dyDescent="0.15">
      <c r="A28" s="54" t="s">
        <v>247</v>
      </c>
      <c r="B28" s="54" t="s">
        <v>248</v>
      </c>
    </row>
    <row r="29" spans="1:2" x14ac:dyDescent="0.15">
      <c r="A29" s="54" t="s">
        <v>249</v>
      </c>
      <c r="B29" s="54" t="s">
        <v>250</v>
      </c>
    </row>
    <row r="30" spans="1:2" x14ac:dyDescent="0.15">
      <c r="A30" s="54" t="s">
        <v>251</v>
      </c>
      <c r="B30" s="54" t="s">
        <v>252</v>
      </c>
    </row>
    <row r="31" spans="1:2" x14ac:dyDescent="0.15">
      <c r="A31" s="54" t="s">
        <v>253</v>
      </c>
      <c r="B31" s="54" t="s">
        <v>254</v>
      </c>
    </row>
    <row r="32" spans="1:2" x14ac:dyDescent="0.15">
      <c r="A32" s="54" t="s">
        <v>255</v>
      </c>
      <c r="B32" s="54" t="s">
        <v>256</v>
      </c>
    </row>
    <row r="33" spans="1:2" x14ac:dyDescent="0.15">
      <c r="A33" s="54" t="s">
        <v>257</v>
      </c>
      <c r="B33" s="54" t="s">
        <v>258</v>
      </c>
    </row>
    <row r="34" spans="1:2" x14ac:dyDescent="0.15">
      <c r="A34" s="54" t="s">
        <v>259</v>
      </c>
      <c r="B34" s="54" t="s">
        <v>260</v>
      </c>
    </row>
    <row r="35" spans="1:2" x14ac:dyDescent="0.15">
      <c r="A35" s="54" t="s">
        <v>261</v>
      </c>
      <c r="B35" s="54" t="s">
        <v>262</v>
      </c>
    </row>
    <row r="36" spans="1:2" x14ac:dyDescent="0.15">
      <c r="A36" s="54" t="s">
        <v>263</v>
      </c>
      <c r="B36" s="54" t="s">
        <v>264</v>
      </c>
    </row>
    <row r="37" spans="1:2" x14ac:dyDescent="0.15">
      <c r="A37" s="54" t="s">
        <v>265</v>
      </c>
      <c r="B37" s="54" t="s">
        <v>266</v>
      </c>
    </row>
    <row r="38" spans="1:2" x14ac:dyDescent="0.15">
      <c r="A38" s="54" t="s">
        <v>267</v>
      </c>
      <c r="B38" s="54" t="s">
        <v>268</v>
      </c>
    </row>
    <row r="39" spans="1:2" x14ac:dyDescent="0.15">
      <c r="A39" s="54" t="s">
        <v>269</v>
      </c>
      <c r="B39" s="54" t="s">
        <v>270</v>
      </c>
    </row>
    <row r="40" spans="1:2" x14ac:dyDescent="0.15">
      <c r="A40" s="54" t="s">
        <v>271</v>
      </c>
      <c r="B40" s="54" t="s">
        <v>272</v>
      </c>
    </row>
    <row r="41" spans="1:2" x14ac:dyDescent="0.15">
      <c r="A41" s="54" t="s">
        <v>273</v>
      </c>
      <c r="B41" s="54" t="s">
        <v>274</v>
      </c>
    </row>
    <row r="42" spans="1:2" x14ac:dyDescent="0.15">
      <c r="A42" s="54" t="s">
        <v>275</v>
      </c>
      <c r="B42" s="54" t="s">
        <v>276</v>
      </c>
    </row>
    <row r="43" spans="1:2" x14ac:dyDescent="0.15">
      <c r="A43" s="54" t="s">
        <v>277</v>
      </c>
      <c r="B43" s="54" t="s">
        <v>278</v>
      </c>
    </row>
    <row r="44" spans="1:2" x14ac:dyDescent="0.15">
      <c r="A44" s="54" t="s">
        <v>279</v>
      </c>
      <c r="B44" s="54" t="s">
        <v>280</v>
      </c>
    </row>
    <row r="45" spans="1:2" x14ac:dyDescent="0.15">
      <c r="A45" s="54" t="s">
        <v>281</v>
      </c>
      <c r="B45" s="54" t="s">
        <v>282</v>
      </c>
    </row>
    <row r="46" spans="1:2" x14ac:dyDescent="0.15">
      <c r="A46" s="54" t="s">
        <v>283</v>
      </c>
      <c r="B46" s="54" t="s">
        <v>284</v>
      </c>
    </row>
    <row r="47" spans="1:2" x14ac:dyDescent="0.15">
      <c r="A47" s="54" t="s">
        <v>285</v>
      </c>
      <c r="B47" s="54" t="s">
        <v>286</v>
      </c>
    </row>
    <row r="48" spans="1:2" x14ac:dyDescent="0.15">
      <c r="A48" s="54" t="s">
        <v>287</v>
      </c>
      <c r="B48" s="54" t="s">
        <v>288</v>
      </c>
    </row>
    <row r="49" spans="1:2" x14ac:dyDescent="0.15">
      <c r="A49" s="54" t="s">
        <v>289</v>
      </c>
      <c r="B49" s="54" t="s">
        <v>290</v>
      </c>
    </row>
    <row r="50" spans="1:2" x14ac:dyDescent="0.15">
      <c r="A50" s="54" t="s">
        <v>291</v>
      </c>
      <c r="B50" s="54" t="s">
        <v>292</v>
      </c>
    </row>
    <row r="51" spans="1:2" x14ac:dyDescent="0.15">
      <c r="A51" s="54" t="s">
        <v>293</v>
      </c>
      <c r="B51" s="54" t="s">
        <v>294</v>
      </c>
    </row>
    <row r="52" spans="1:2" x14ac:dyDescent="0.15">
      <c r="A52" s="54" t="s">
        <v>295</v>
      </c>
      <c r="B52" s="54" t="s">
        <v>296</v>
      </c>
    </row>
    <row r="53" spans="1:2" x14ac:dyDescent="0.15">
      <c r="A53" s="54" t="s">
        <v>297</v>
      </c>
      <c r="B53" s="54" t="s">
        <v>298</v>
      </c>
    </row>
    <row r="54" spans="1:2" x14ac:dyDescent="0.15">
      <c r="A54" s="54" t="s">
        <v>299</v>
      </c>
      <c r="B54" s="54" t="s">
        <v>300</v>
      </c>
    </row>
    <row r="55" spans="1:2" x14ac:dyDescent="0.15">
      <c r="A55" s="54" t="s">
        <v>301</v>
      </c>
      <c r="B55" s="54" t="s">
        <v>302</v>
      </c>
    </row>
    <row r="56" spans="1:2" x14ac:dyDescent="0.15">
      <c r="A56" s="54" t="s">
        <v>303</v>
      </c>
      <c r="B56" s="54" t="s">
        <v>304</v>
      </c>
    </row>
    <row r="57" spans="1:2" x14ac:dyDescent="0.15">
      <c r="A57" s="54" t="s">
        <v>305</v>
      </c>
      <c r="B57" s="54" t="s">
        <v>306</v>
      </c>
    </row>
    <row r="58" spans="1:2" x14ac:dyDescent="0.15">
      <c r="A58" s="54" t="s">
        <v>307</v>
      </c>
      <c r="B58" s="54" t="s">
        <v>308</v>
      </c>
    </row>
    <row r="59" spans="1:2" x14ac:dyDescent="0.15">
      <c r="A59" s="54" t="s">
        <v>309</v>
      </c>
      <c r="B59" s="54" t="s">
        <v>310</v>
      </c>
    </row>
    <row r="60" spans="1:2" x14ac:dyDescent="0.15">
      <c r="A60" s="54" t="s">
        <v>311</v>
      </c>
      <c r="B60" s="54" t="s">
        <v>312</v>
      </c>
    </row>
    <row r="61" spans="1:2" x14ac:dyDescent="0.15">
      <c r="A61" s="54" t="s">
        <v>313</v>
      </c>
      <c r="B61" s="54" t="s">
        <v>314</v>
      </c>
    </row>
    <row r="62" spans="1:2" x14ac:dyDescent="0.15">
      <c r="A62" s="54" t="s">
        <v>315</v>
      </c>
      <c r="B62" s="54" t="s">
        <v>316</v>
      </c>
    </row>
    <row r="63" spans="1:2" x14ac:dyDescent="0.15">
      <c r="A63" s="54" t="s">
        <v>317</v>
      </c>
      <c r="B63" s="54" t="s">
        <v>318</v>
      </c>
    </row>
    <row r="64" spans="1:2" x14ac:dyDescent="0.15">
      <c r="A64" s="54" t="s">
        <v>319</v>
      </c>
      <c r="B64" s="54" t="s">
        <v>320</v>
      </c>
    </row>
    <row r="65" spans="1:2" x14ac:dyDescent="0.15">
      <c r="A65" s="54" t="s">
        <v>321</v>
      </c>
      <c r="B65" s="54" t="s">
        <v>322</v>
      </c>
    </row>
    <row r="66" spans="1:2" x14ac:dyDescent="0.15">
      <c r="A66" s="54" t="s">
        <v>323</v>
      </c>
      <c r="B66" s="54" t="s">
        <v>324</v>
      </c>
    </row>
    <row r="67" spans="1:2" x14ac:dyDescent="0.15">
      <c r="A67" s="54" t="s">
        <v>325</v>
      </c>
      <c r="B67" s="54" t="s">
        <v>326</v>
      </c>
    </row>
    <row r="68" spans="1:2" x14ac:dyDescent="0.15">
      <c r="A68" s="54" t="s">
        <v>327</v>
      </c>
      <c r="B68" s="54" t="s">
        <v>328</v>
      </c>
    </row>
    <row r="69" spans="1:2" x14ac:dyDescent="0.15">
      <c r="A69" s="54" t="s">
        <v>329</v>
      </c>
      <c r="B69" s="54" t="s">
        <v>330</v>
      </c>
    </row>
    <row r="70" spans="1:2" x14ac:dyDescent="0.15">
      <c r="A70" s="54" t="s">
        <v>331</v>
      </c>
      <c r="B70" s="54" t="s">
        <v>332</v>
      </c>
    </row>
    <row r="71" spans="1:2" x14ac:dyDescent="0.15">
      <c r="A71" s="54" t="s">
        <v>333</v>
      </c>
      <c r="B71" s="54" t="s">
        <v>334</v>
      </c>
    </row>
    <row r="72" spans="1:2" x14ac:dyDescent="0.15">
      <c r="A72" s="54" t="s">
        <v>335</v>
      </c>
      <c r="B72" s="54" t="s">
        <v>336</v>
      </c>
    </row>
    <row r="73" spans="1:2" x14ac:dyDescent="0.15">
      <c r="A73" s="54" t="s">
        <v>337</v>
      </c>
      <c r="B73" s="54" t="s">
        <v>338</v>
      </c>
    </row>
    <row r="74" spans="1:2" x14ac:dyDescent="0.15">
      <c r="A74" s="54" t="s">
        <v>339</v>
      </c>
      <c r="B74" s="54" t="s">
        <v>340</v>
      </c>
    </row>
    <row r="75" spans="1:2" x14ac:dyDescent="0.15">
      <c r="A75" s="54" t="s">
        <v>341</v>
      </c>
      <c r="B75" s="54" t="s">
        <v>342</v>
      </c>
    </row>
    <row r="76" spans="1:2" x14ac:dyDescent="0.15">
      <c r="A76" s="54" t="s">
        <v>343</v>
      </c>
      <c r="B76" s="54" t="s">
        <v>344</v>
      </c>
    </row>
    <row r="77" spans="1:2" x14ac:dyDescent="0.15">
      <c r="A77" s="54" t="s">
        <v>345</v>
      </c>
      <c r="B77" s="54" t="s">
        <v>346</v>
      </c>
    </row>
    <row r="78" spans="1:2" x14ac:dyDescent="0.15">
      <c r="A78" s="54" t="s">
        <v>347</v>
      </c>
      <c r="B78" s="54" t="s">
        <v>348</v>
      </c>
    </row>
    <row r="79" spans="1:2" x14ac:dyDescent="0.15">
      <c r="A79" s="54" t="s">
        <v>349</v>
      </c>
      <c r="B79" s="54" t="s">
        <v>350</v>
      </c>
    </row>
    <row r="80" spans="1:2" x14ac:dyDescent="0.15">
      <c r="A80" s="54" t="s">
        <v>351</v>
      </c>
      <c r="B80" s="54" t="s">
        <v>352</v>
      </c>
    </row>
    <row r="81" spans="1:2" x14ac:dyDescent="0.15">
      <c r="A81" s="54" t="s">
        <v>353</v>
      </c>
      <c r="B81" s="54" t="s">
        <v>354</v>
      </c>
    </row>
    <row r="82" spans="1:2" x14ac:dyDescent="0.15">
      <c r="A82" s="54" t="s">
        <v>355</v>
      </c>
      <c r="B82" s="54" t="s">
        <v>356</v>
      </c>
    </row>
    <row r="83" spans="1:2" x14ac:dyDescent="0.15">
      <c r="A83" s="54" t="s">
        <v>357</v>
      </c>
      <c r="B83" s="54" t="s">
        <v>358</v>
      </c>
    </row>
    <row r="84" spans="1:2" x14ac:dyDescent="0.15">
      <c r="A84" s="54" t="s">
        <v>359</v>
      </c>
      <c r="B84" s="54" t="s">
        <v>360</v>
      </c>
    </row>
    <row r="85" spans="1:2" x14ac:dyDescent="0.15">
      <c r="A85" s="54" t="s">
        <v>361</v>
      </c>
      <c r="B85" s="54" t="s">
        <v>362</v>
      </c>
    </row>
    <row r="86" spans="1:2" x14ac:dyDescent="0.15">
      <c r="A86" s="54" t="s">
        <v>363</v>
      </c>
      <c r="B86" s="54" t="s">
        <v>364</v>
      </c>
    </row>
    <row r="87" spans="1:2" x14ac:dyDescent="0.15">
      <c r="A87" s="54" t="s">
        <v>365</v>
      </c>
      <c r="B87" s="54" t="s">
        <v>366</v>
      </c>
    </row>
    <row r="88" spans="1:2" x14ac:dyDescent="0.15">
      <c r="A88" s="54" t="s">
        <v>367</v>
      </c>
      <c r="B88" s="54" t="s">
        <v>368</v>
      </c>
    </row>
    <row r="89" spans="1:2" x14ac:dyDescent="0.15">
      <c r="A89" s="54" t="s">
        <v>369</v>
      </c>
      <c r="B89" s="54" t="s">
        <v>370</v>
      </c>
    </row>
    <row r="90" spans="1:2" x14ac:dyDescent="0.15">
      <c r="A90" s="54" t="s">
        <v>371</v>
      </c>
      <c r="B90" s="54" t="s">
        <v>372</v>
      </c>
    </row>
    <row r="91" spans="1:2" x14ac:dyDescent="0.15">
      <c r="A91" s="54" t="s">
        <v>373</v>
      </c>
      <c r="B91" s="54" t="s">
        <v>374</v>
      </c>
    </row>
    <row r="92" spans="1:2" x14ac:dyDescent="0.15">
      <c r="A92" s="54" t="s">
        <v>375</v>
      </c>
      <c r="B92" s="54" t="s">
        <v>376</v>
      </c>
    </row>
    <row r="93" spans="1:2" x14ac:dyDescent="0.15">
      <c r="A93" s="54" t="s">
        <v>309</v>
      </c>
      <c r="B93" s="54" t="s">
        <v>377</v>
      </c>
    </row>
    <row r="94" spans="1:2" x14ac:dyDescent="0.15">
      <c r="A94" s="54" t="s">
        <v>378</v>
      </c>
      <c r="B94" s="54" t="s">
        <v>379</v>
      </c>
    </row>
    <row r="95" spans="1:2" x14ac:dyDescent="0.15">
      <c r="A95" s="54" t="s">
        <v>380</v>
      </c>
      <c r="B95" s="54" t="s">
        <v>381</v>
      </c>
    </row>
    <row r="96" spans="1:2" x14ac:dyDescent="0.15">
      <c r="A96" s="54" t="s">
        <v>382</v>
      </c>
      <c r="B96" s="54" t="s">
        <v>383</v>
      </c>
    </row>
    <row r="97" spans="1:2" x14ac:dyDescent="0.15">
      <c r="A97" s="54" t="s">
        <v>384</v>
      </c>
      <c r="B97" s="54" t="s">
        <v>385</v>
      </c>
    </row>
    <row r="98" spans="1:2" x14ac:dyDescent="0.15">
      <c r="A98" s="54" t="s">
        <v>386</v>
      </c>
      <c r="B98" s="54" t="s">
        <v>387</v>
      </c>
    </row>
    <row r="99" spans="1:2" x14ac:dyDescent="0.15">
      <c r="A99" s="54" t="s">
        <v>388</v>
      </c>
      <c r="B99" s="54" t="s">
        <v>389</v>
      </c>
    </row>
    <row r="100" spans="1:2" x14ac:dyDescent="0.15">
      <c r="A100" s="54" t="s">
        <v>390</v>
      </c>
      <c r="B100" s="54" t="s">
        <v>391</v>
      </c>
    </row>
    <row r="104" spans="1:2" x14ac:dyDescent="0.15">
      <c r="A104" s="55" t="s">
        <v>392</v>
      </c>
      <c r="B104" s="56">
        <v>1</v>
      </c>
    </row>
    <row r="105" spans="1:2" x14ac:dyDescent="0.15">
      <c r="A105" s="57" t="s">
        <v>393</v>
      </c>
      <c r="B105" s="56">
        <v>2</v>
      </c>
    </row>
    <row r="106" spans="1:2" x14ac:dyDescent="0.15">
      <c r="A106" s="57" t="s">
        <v>394</v>
      </c>
      <c r="B106" s="56">
        <v>3</v>
      </c>
    </row>
    <row r="107" spans="1:2" x14ac:dyDescent="0.15">
      <c r="A107" s="58" t="s">
        <v>7</v>
      </c>
      <c r="B107" s="56">
        <v>4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4"/>
  <sheetViews>
    <sheetView workbookViewId="0">
      <selection activeCell="G67" sqref="G67"/>
    </sheetView>
  </sheetViews>
  <sheetFormatPr defaultColWidth="9" defaultRowHeight="11.25" x14ac:dyDescent="0.15"/>
  <cols>
    <col min="1" max="2" width="13.125" style="83" customWidth="1"/>
    <col min="3" max="3" width="9" style="78"/>
    <col min="4" max="5" width="15.375" style="78" customWidth="1"/>
    <col min="6" max="6" width="23.375" style="78" customWidth="1"/>
    <col min="7" max="14" width="15" style="78" customWidth="1"/>
    <col min="15" max="16384" width="9" style="78"/>
  </cols>
  <sheetData>
    <row r="1" spans="1:14" ht="15.75" customHeight="1" x14ac:dyDescent="0.15">
      <c r="A1" s="76" t="s">
        <v>407</v>
      </c>
      <c r="B1" s="76" t="s">
        <v>408</v>
      </c>
      <c r="C1" s="77" t="s">
        <v>409</v>
      </c>
      <c r="D1" s="77" t="s">
        <v>410</v>
      </c>
      <c r="E1" s="77" t="s">
        <v>411</v>
      </c>
      <c r="F1" s="77" t="s">
        <v>412</v>
      </c>
      <c r="G1" s="77" t="s">
        <v>413</v>
      </c>
      <c r="H1" s="77"/>
      <c r="I1" s="77"/>
      <c r="J1" s="77"/>
      <c r="K1" s="77"/>
      <c r="L1" s="77"/>
      <c r="M1" s="77"/>
      <c r="N1" s="77" t="s">
        <v>414</v>
      </c>
    </row>
    <row r="2" spans="1:14" ht="12.95" customHeight="1" x14ac:dyDescent="0.15">
      <c r="A2" s="79" t="s">
        <v>415</v>
      </c>
      <c r="B2" s="79" t="s">
        <v>416</v>
      </c>
      <c r="C2" s="80" t="s">
        <v>417</v>
      </c>
      <c r="D2" s="81" t="s">
        <v>418</v>
      </c>
      <c r="E2" s="80"/>
      <c r="F2" s="78">
        <f>業者カード!AI1</f>
        <v>1</v>
      </c>
      <c r="G2" s="82"/>
      <c r="H2" s="82"/>
      <c r="I2" s="82"/>
      <c r="J2" s="82"/>
      <c r="K2" s="82"/>
      <c r="L2" s="82"/>
      <c r="M2" s="82"/>
    </row>
    <row r="3" spans="1:14" ht="12.95" customHeight="1" x14ac:dyDescent="0.15">
      <c r="A3" s="79" t="s">
        <v>419</v>
      </c>
      <c r="B3" s="79"/>
      <c r="C3" s="80" t="s">
        <v>417</v>
      </c>
      <c r="D3" s="81" t="s">
        <v>420</v>
      </c>
      <c r="E3" s="80"/>
      <c r="F3" s="78">
        <f>業者カード!AI2</f>
        <v>6</v>
      </c>
      <c r="G3" s="82"/>
      <c r="H3" s="82"/>
      <c r="I3" s="82"/>
      <c r="J3" s="82"/>
      <c r="K3" s="82"/>
      <c r="L3" s="82"/>
      <c r="M3" s="82"/>
    </row>
    <row r="4" spans="1:14" ht="12.95" customHeight="1" x14ac:dyDescent="0.15">
      <c r="A4" s="79" t="s">
        <v>421</v>
      </c>
      <c r="B4" s="79"/>
      <c r="C4" s="80" t="s">
        <v>422</v>
      </c>
      <c r="D4" s="81" t="s">
        <v>423</v>
      </c>
      <c r="E4" s="80"/>
      <c r="F4" s="78">
        <f>業者カード!AJ2</f>
        <v>2017</v>
      </c>
      <c r="G4" s="82"/>
      <c r="H4" s="82"/>
      <c r="I4" s="82"/>
      <c r="J4" s="82"/>
      <c r="K4" s="82"/>
      <c r="L4" s="82"/>
      <c r="M4" s="82"/>
    </row>
    <row r="5" spans="1:14" ht="12.95" customHeight="1" x14ac:dyDescent="0.15">
      <c r="A5" s="79" t="s">
        <v>424</v>
      </c>
      <c r="B5" s="79"/>
      <c r="C5" s="80" t="s">
        <v>417</v>
      </c>
      <c r="D5" s="81" t="s">
        <v>425</v>
      </c>
      <c r="E5" s="80"/>
      <c r="F5" s="78">
        <f>業者カード!AI3</f>
        <v>184420</v>
      </c>
      <c r="G5" s="82"/>
      <c r="H5" s="82"/>
      <c r="I5" s="82"/>
      <c r="J5" s="82"/>
      <c r="K5" s="82"/>
      <c r="L5" s="82"/>
      <c r="M5" s="82"/>
    </row>
    <row r="6" spans="1:14" ht="12.95" customHeight="1" x14ac:dyDescent="0.15"/>
    <row r="7" spans="1:14" ht="12.95" customHeight="1" x14ac:dyDescent="0.15">
      <c r="A7" s="79" t="s">
        <v>426</v>
      </c>
      <c r="B7" s="79"/>
      <c r="C7" s="82"/>
      <c r="D7" s="82"/>
      <c r="E7" s="82"/>
      <c r="F7" s="82" t="s">
        <v>412</v>
      </c>
      <c r="G7" s="82" t="s">
        <v>413</v>
      </c>
      <c r="H7" s="82"/>
      <c r="I7" s="82"/>
      <c r="J7" s="82"/>
      <c r="K7" s="82"/>
      <c r="L7" s="82"/>
      <c r="M7" s="82"/>
      <c r="N7" s="82"/>
    </row>
    <row r="8" spans="1:14" ht="12.95" customHeight="1" x14ac:dyDescent="0.15">
      <c r="A8" s="79" t="s">
        <v>36</v>
      </c>
      <c r="B8" s="79"/>
      <c r="C8" s="80" t="s">
        <v>427</v>
      </c>
      <c r="D8" s="80" t="s">
        <v>428</v>
      </c>
      <c r="E8" s="80" t="s">
        <v>429</v>
      </c>
      <c r="F8" s="78" t="str">
        <f>IF(業者カード!AB1="","",業者カード!AB1)</f>
        <v/>
      </c>
      <c r="G8" s="82"/>
      <c r="H8" s="82"/>
      <c r="I8" s="82"/>
      <c r="J8" s="82"/>
      <c r="K8" s="82"/>
      <c r="L8" s="82"/>
      <c r="M8" s="82"/>
      <c r="N8" s="78" t="s">
        <v>430</v>
      </c>
    </row>
    <row r="9" spans="1:14" ht="12.95" customHeight="1" x14ac:dyDescent="0.15">
      <c r="A9" s="79" t="s">
        <v>431</v>
      </c>
      <c r="B9" s="79"/>
      <c r="C9" s="80" t="s">
        <v>432</v>
      </c>
      <c r="D9" s="80" t="s">
        <v>433</v>
      </c>
      <c r="E9" s="80"/>
      <c r="F9" s="78">
        <f>業者カード!AH5</f>
        <v>1</v>
      </c>
      <c r="G9" s="82" t="str">
        <f>業者カード!F5</f>
        <v>新規</v>
      </c>
      <c r="H9" s="82"/>
      <c r="I9" s="82"/>
      <c r="J9" s="82"/>
      <c r="K9" s="82"/>
      <c r="L9" s="82"/>
      <c r="M9" s="82"/>
    </row>
    <row r="10" spans="1:14" ht="12.95" customHeight="1" x14ac:dyDescent="0.15">
      <c r="A10" s="79" t="s">
        <v>434</v>
      </c>
      <c r="B10" s="79"/>
      <c r="C10" s="80" t="s">
        <v>435</v>
      </c>
      <c r="D10" s="80" t="s">
        <v>436</v>
      </c>
      <c r="E10" s="80" t="s">
        <v>437</v>
      </c>
      <c r="F10" s="78" t="str">
        <f>業者カード!AI5</f>
        <v/>
      </c>
      <c r="G10" s="82">
        <f>業者カード!T5</f>
        <v>0</v>
      </c>
      <c r="H10" s="82"/>
      <c r="I10" s="82"/>
      <c r="J10" s="82"/>
      <c r="K10" s="82"/>
      <c r="L10" s="82"/>
      <c r="M10" s="82"/>
      <c r="N10" s="78" t="s">
        <v>438</v>
      </c>
    </row>
    <row r="11" spans="1:14" ht="12.95" customHeight="1" x14ac:dyDescent="0.15"/>
    <row r="12" spans="1:14" ht="12.95" customHeight="1" x14ac:dyDescent="0.15">
      <c r="A12" s="79" t="s">
        <v>439</v>
      </c>
      <c r="B12" s="79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 t="s">
        <v>440</v>
      </c>
    </row>
    <row r="13" spans="1:14" ht="12.95" customHeight="1" x14ac:dyDescent="0.15">
      <c r="A13" s="79" t="s">
        <v>441</v>
      </c>
      <c r="B13" s="79"/>
      <c r="C13" s="80" t="s">
        <v>442</v>
      </c>
      <c r="D13" s="80" t="s">
        <v>443</v>
      </c>
      <c r="E13" s="80"/>
      <c r="F13" s="78" t="str">
        <f>業者カード!AH10</f>
        <v/>
      </c>
      <c r="G13" s="82"/>
      <c r="H13" s="82"/>
      <c r="I13" s="82"/>
      <c r="J13" s="82"/>
      <c r="K13" s="82"/>
      <c r="L13" s="82"/>
      <c r="M13" s="82"/>
      <c r="N13" s="78" t="s">
        <v>444</v>
      </c>
    </row>
    <row r="14" spans="1:14" ht="12.95" customHeight="1" x14ac:dyDescent="0.15">
      <c r="A14" s="79" t="s">
        <v>135</v>
      </c>
      <c r="B14" s="79"/>
      <c r="C14" s="80" t="s">
        <v>445</v>
      </c>
      <c r="D14" s="80" t="s">
        <v>446</v>
      </c>
      <c r="E14" s="80" t="s">
        <v>447</v>
      </c>
      <c r="F14" s="78" t="str">
        <f>IF(業者カード!O10="","",業者カード!AI10&amp;業者カード!O10&amp;業者カード!AJ10)</f>
        <v/>
      </c>
      <c r="G14" s="82"/>
      <c r="H14" s="82"/>
      <c r="I14" s="82"/>
      <c r="J14" s="82"/>
      <c r="K14" s="82"/>
      <c r="L14" s="82"/>
      <c r="M14" s="82"/>
      <c r="N14" s="78" t="s">
        <v>0</v>
      </c>
    </row>
    <row r="15" spans="1:14" ht="12.95" customHeight="1" x14ac:dyDescent="0.15">
      <c r="A15" s="79" t="s">
        <v>448</v>
      </c>
      <c r="B15" s="79"/>
      <c r="C15" s="80" t="s">
        <v>445</v>
      </c>
      <c r="D15" s="80" t="s">
        <v>446</v>
      </c>
      <c r="E15" s="80" t="s">
        <v>449</v>
      </c>
      <c r="F15" s="78" t="str">
        <f>IF(業者カード!O9="","",業者カード!O9)</f>
        <v/>
      </c>
      <c r="G15" s="82"/>
      <c r="H15" s="82"/>
      <c r="I15" s="82"/>
      <c r="J15" s="82"/>
      <c r="K15" s="82"/>
      <c r="L15" s="82"/>
      <c r="M15" s="82"/>
      <c r="N15" s="78" t="s">
        <v>450</v>
      </c>
    </row>
    <row r="16" spans="1:14" ht="12.95" customHeight="1" x14ac:dyDescent="0.15">
      <c r="A16" s="79" t="s">
        <v>451</v>
      </c>
      <c r="B16" s="79"/>
      <c r="C16" s="80" t="s">
        <v>445</v>
      </c>
      <c r="D16" s="80" t="s">
        <v>446</v>
      </c>
      <c r="E16" s="80" t="s">
        <v>452</v>
      </c>
      <c r="F16" s="78" t="str">
        <f>IF(業者カード!G11="","",業者カード!G11)</f>
        <v/>
      </c>
      <c r="G16" s="82"/>
      <c r="H16" s="82"/>
      <c r="I16" s="82"/>
      <c r="J16" s="82"/>
      <c r="K16" s="82"/>
      <c r="L16" s="82"/>
      <c r="M16" s="82"/>
      <c r="N16" s="78" t="s">
        <v>451</v>
      </c>
    </row>
    <row r="17" spans="1:14" ht="12.95" customHeight="1" x14ac:dyDescent="0.15">
      <c r="A17" s="79" t="s">
        <v>1</v>
      </c>
      <c r="B17" s="79"/>
      <c r="C17" s="80" t="s">
        <v>445</v>
      </c>
      <c r="D17" s="80" t="s">
        <v>446</v>
      </c>
      <c r="E17" s="80" t="s">
        <v>453</v>
      </c>
      <c r="F17" s="78" t="str">
        <f>IF(業者カード!F12="","",業者カード!F12)</f>
        <v/>
      </c>
      <c r="G17" s="82"/>
      <c r="H17" s="82"/>
      <c r="I17" s="82"/>
      <c r="J17" s="82"/>
      <c r="K17" s="82"/>
      <c r="L17" s="82"/>
      <c r="M17" s="82"/>
      <c r="N17" s="78" t="s">
        <v>1</v>
      </c>
    </row>
    <row r="18" spans="1:14" ht="12.95" customHeight="1" x14ac:dyDescent="0.15">
      <c r="A18" s="79" t="s">
        <v>454</v>
      </c>
      <c r="B18" s="79" t="s">
        <v>32</v>
      </c>
      <c r="C18" s="80" t="s">
        <v>445</v>
      </c>
      <c r="D18" s="80" t="s">
        <v>446</v>
      </c>
      <c r="E18" s="80" t="s">
        <v>455</v>
      </c>
      <c r="F18" s="78" t="str">
        <f>IF(業者カード!H14="","",業者カード!H14)</f>
        <v/>
      </c>
      <c r="G18" s="82"/>
      <c r="H18" s="82"/>
      <c r="I18" s="82"/>
      <c r="J18" s="82"/>
      <c r="K18" s="82"/>
      <c r="L18" s="82"/>
      <c r="M18" s="82"/>
      <c r="N18" s="78" t="s">
        <v>32</v>
      </c>
    </row>
    <row r="19" spans="1:14" ht="12.95" customHeight="1" x14ac:dyDescent="0.15">
      <c r="A19" s="79"/>
      <c r="B19" s="79" t="s">
        <v>33</v>
      </c>
      <c r="C19" s="80" t="s">
        <v>456</v>
      </c>
      <c r="D19" s="80" t="s">
        <v>457</v>
      </c>
      <c r="E19" s="80" t="s">
        <v>458</v>
      </c>
      <c r="F19" s="78" t="str">
        <f>IF(業者カード!Q14="","",業者カード!Q14)</f>
        <v/>
      </c>
      <c r="G19" s="82"/>
      <c r="H19" s="82"/>
      <c r="I19" s="82"/>
      <c r="J19" s="82"/>
      <c r="K19" s="82"/>
      <c r="L19" s="82"/>
      <c r="M19" s="82"/>
      <c r="N19" s="78" t="s">
        <v>33</v>
      </c>
    </row>
    <row r="20" spans="1:14" ht="12.95" customHeight="1" x14ac:dyDescent="0.15">
      <c r="A20" s="79"/>
      <c r="B20" s="79" t="s">
        <v>398</v>
      </c>
      <c r="C20" s="80" t="s">
        <v>456</v>
      </c>
      <c r="D20" s="80" t="s">
        <v>457</v>
      </c>
      <c r="E20" s="80" t="s">
        <v>459</v>
      </c>
      <c r="F20" s="78" t="str">
        <f>IF(業者カード!Q13="","",業者カード!Q13)</f>
        <v/>
      </c>
      <c r="G20" s="82"/>
      <c r="H20" s="82"/>
      <c r="I20" s="82"/>
      <c r="J20" s="82"/>
      <c r="K20" s="82"/>
      <c r="L20" s="82"/>
      <c r="M20" s="82"/>
      <c r="N20" s="78" t="s">
        <v>460</v>
      </c>
    </row>
    <row r="21" spans="1:14" ht="12.95" customHeight="1" x14ac:dyDescent="0.15">
      <c r="A21" s="79" t="s">
        <v>2</v>
      </c>
      <c r="B21" s="79"/>
      <c r="C21" s="80" t="s">
        <v>456</v>
      </c>
      <c r="D21" s="80" t="s">
        <v>457</v>
      </c>
      <c r="E21" s="80" t="s">
        <v>461</v>
      </c>
      <c r="F21" s="78" t="str">
        <f>IF(業者カード!F15="","",業者カード!F15)</f>
        <v/>
      </c>
      <c r="G21" s="82"/>
      <c r="H21" s="82"/>
      <c r="I21" s="82"/>
      <c r="J21" s="82"/>
      <c r="K21" s="82"/>
      <c r="L21" s="82"/>
      <c r="M21" s="82"/>
      <c r="N21" s="78" t="s">
        <v>2</v>
      </c>
    </row>
    <row r="22" spans="1:14" ht="12.95" customHeight="1" x14ac:dyDescent="0.15">
      <c r="A22" s="79" t="s">
        <v>462</v>
      </c>
      <c r="B22" s="79"/>
      <c r="C22" s="80" t="s">
        <v>456</v>
      </c>
      <c r="D22" s="80" t="s">
        <v>457</v>
      </c>
      <c r="E22" s="80" t="s">
        <v>463</v>
      </c>
      <c r="F22" s="78" t="str">
        <f>IF(業者カード!T15="","",業者カード!T15)</f>
        <v/>
      </c>
      <c r="G22" s="82"/>
      <c r="H22" s="82"/>
      <c r="I22" s="82"/>
      <c r="J22" s="82"/>
      <c r="K22" s="82"/>
      <c r="L22" s="82"/>
      <c r="M22" s="82"/>
      <c r="N22" s="78" t="s">
        <v>462</v>
      </c>
    </row>
    <row r="23" spans="1:14" ht="12.95" customHeight="1" x14ac:dyDescent="0.15">
      <c r="A23" s="79" t="s">
        <v>464</v>
      </c>
      <c r="B23" s="79"/>
      <c r="C23" s="80" t="s">
        <v>456</v>
      </c>
      <c r="D23" s="80" t="s">
        <v>457</v>
      </c>
      <c r="E23" s="80" t="s">
        <v>465</v>
      </c>
      <c r="F23" s="78" t="str">
        <f>IF(業者カード!F16="","",業者カード!F16)</f>
        <v/>
      </c>
      <c r="G23" s="82"/>
      <c r="H23" s="82"/>
      <c r="I23" s="82"/>
      <c r="J23" s="82"/>
      <c r="K23" s="82"/>
      <c r="L23" s="82"/>
      <c r="M23" s="82"/>
      <c r="N23" s="78" t="s">
        <v>466</v>
      </c>
    </row>
    <row r="24" spans="1:14" ht="12.95" customHeight="1" x14ac:dyDescent="0.15"/>
    <row r="25" spans="1:14" ht="12.95" customHeight="1" x14ac:dyDescent="0.15">
      <c r="A25" s="79" t="s">
        <v>467</v>
      </c>
      <c r="B25" s="79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 t="s">
        <v>468</v>
      </c>
    </row>
    <row r="26" spans="1:14" ht="12.95" customHeight="1" x14ac:dyDescent="0.15">
      <c r="A26" s="79" t="s">
        <v>34</v>
      </c>
      <c r="B26" s="79"/>
      <c r="C26" s="80" t="s">
        <v>456</v>
      </c>
      <c r="D26" s="80" t="s">
        <v>457</v>
      </c>
      <c r="E26" s="80" t="s">
        <v>469</v>
      </c>
      <c r="F26" s="78" t="str">
        <f>IF(業者カード!F21="","",業者カード!F21)</f>
        <v/>
      </c>
      <c r="G26" s="82"/>
      <c r="H26" s="82"/>
      <c r="I26" s="82"/>
      <c r="J26" s="82"/>
      <c r="K26" s="82"/>
      <c r="L26" s="82"/>
      <c r="M26" s="82"/>
      <c r="N26" s="78" t="s">
        <v>34</v>
      </c>
    </row>
    <row r="27" spans="1:14" ht="12.95" customHeight="1" x14ac:dyDescent="0.15">
      <c r="A27" s="79" t="s">
        <v>470</v>
      </c>
      <c r="B27" s="79"/>
      <c r="C27" s="80" t="s">
        <v>456</v>
      </c>
      <c r="D27" s="80" t="s">
        <v>457</v>
      </c>
      <c r="E27" s="80" t="s">
        <v>471</v>
      </c>
      <c r="F27" s="78" t="str">
        <f>IF(業者カード!F20="","",業者カード!F20)</f>
        <v/>
      </c>
      <c r="G27" s="82"/>
      <c r="H27" s="82"/>
      <c r="I27" s="82"/>
      <c r="J27" s="82"/>
      <c r="K27" s="82"/>
      <c r="L27" s="82"/>
      <c r="M27" s="82"/>
      <c r="N27" s="78" t="s">
        <v>398</v>
      </c>
    </row>
    <row r="28" spans="1:14" ht="12.95" customHeight="1" x14ac:dyDescent="0.15">
      <c r="A28" s="79" t="s">
        <v>451</v>
      </c>
      <c r="B28" s="79"/>
      <c r="C28" s="80" t="s">
        <v>456</v>
      </c>
      <c r="D28" s="80" t="s">
        <v>457</v>
      </c>
      <c r="E28" s="80" t="s">
        <v>472</v>
      </c>
      <c r="F28" s="78" t="str">
        <f>IF(業者カード!G22="","",業者カード!G22)</f>
        <v/>
      </c>
      <c r="G28" s="82"/>
      <c r="H28" s="82"/>
      <c r="I28" s="82"/>
      <c r="J28" s="82"/>
      <c r="K28" s="82"/>
      <c r="L28" s="82"/>
      <c r="M28" s="82"/>
      <c r="N28" s="78" t="s">
        <v>451</v>
      </c>
    </row>
    <row r="29" spans="1:14" ht="12.95" customHeight="1" x14ac:dyDescent="0.15">
      <c r="A29" s="79" t="s">
        <v>1</v>
      </c>
      <c r="B29" s="79"/>
      <c r="C29" s="80" t="s">
        <v>456</v>
      </c>
      <c r="D29" s="80" t="s">
        <v>457</v>
      </c>
      <c r="E29" s="80" t="s">
        <v>473</v>
      </c>
      <c r="F29" s="78" t="str">
        <f>IF(業者カード!F23="","",業者カード!F23)</f>
        <v/>
      </c>
      <c r="G29" s="82"/>
      <c r="H29" s="82"/>
      <c r="I29" s="82"/>
      <c r="J29" s="82"/>
      <c r="K29" s="82"/>
      <c r="L29" s="82"/>
      <c r="M29" s="82"/>
      <c r="N29" s="78" t="s">
        <v>1</v>
      </c>
    </row>
    <row r="30" spans="1:14" ht="12.95" customHeight="1" x14ac:dyDescent="0.15">
      <c r="A30" s="79" t="s">
        <v>454</v>
      </c>
      <c r="B30" s="79" t="s">
        <v>32</v>
      </c>
      <c r="C30" s="80" t="s">
        <v>456</v>
      </c>
      <c r="D30" s="80" t="s">
        <v>457</v>
      </c>
      <c r="E30" s="80" t="s">
        <v>474</v>
      </c>
      <c r="F30" s="78" t="str">
        <f>IF(業者カード!H25="","",業者カード!H25)</f>
        <v/>
      </c>
      <c r="G30" s="82"/>
      <c r="H30" s="82"/>
      <c r="I30" s="82"/>
      <c r="J30" s="82"/>
      <c r="K30" s="82"/>
      <c r="L30" s="82"/>
      <c r="M30" s="82"/>
      <c r="N30" s="78" t="s">
        <v>32</v>
      </c>
    </row>
    <row r="31" spans="1:14" ht="12.95" customHeight="1" x14ac:dyDescent="0.15">
      <c r="A31" s="79"/>
      <c r="B31" s="79" t="s">
        <v>33</v>
      </c>
      <c r="C31" s="80" t="s">
        <v>456</v>
      </c>
      <c r="D31" s="80" t="s">
        <v>457</v>
      </c>
      <c r="E31" s="80" t="s">
        <v>475</v>
      </c>
      <c r="F31" s="78" t="str">
        <f>IF(業者カード!Q25="","",業者カード!Q25)</f>
        <v/>
      </c>
      <c r="G31" s="82"/>
      <c r="H31" s="82"/>
      <c r="I31" s="82"/>
      <c r="J31" s="82"/>
      <c r="K31" s="82"/>
      <c r="L31" s="82"/>
      <c r="M31" s="82"/>
      <c r="N31" s="78" t="s">
        <v>33</v>
      </c>
    </row>
    <row r="32" spans="1:14" ht="12.95" customHeight="1" x14ac:dyDescent="0.15">
      <c r="A32" s="79"/>
      <c r="B32" s="79" t="s">
        <v>398</v>
      </c>
      <c r="C32" s="80" t="s">
        <v>456</v>
      </c>
      <c r="D32" s="80" t="s">
        <v>457</v>
      </c>
      <c r="E32" s="80" t="s">
        <v>476</v>
      </c>
      <c r="F32" s="78" t="str">
        <f>IF(業者カード!Q24="","",業者カード!Q24)</f>
        <v/>
      </c>
      <c r="G32" s="82"/>
      <c r="H32" s="82"/>
      <c r="I32" s="82"/>
      <c r="J32" s="82"/>
      <c r="K32" s="82"/>
      <c r="L32" s="82"/>
      <c r="M32" s="82"/>
      <c r="N32" s="78" t="s">
        <v>460</v>
      </c>
    </row>
    <row r="33" spans="1:14" ht="12.95" customHeight="1" x14ac:dyDescent="0.15">
      <c r="A33" s="79" t="s">
        <v>2</v>
      </c>
      <c r="B33" s="79"/>
      <c r="C33" s="80" t="s">
        <v>456</v>
      </c>
      <c r="D33" s="80" t="s">
        <v>457</v>
      </c>
      <c r="E33" s="80" t="s">
        <v>477</v>
      </c>
      <c r="F33" s="78" t="str">
        <f>IF(業者カード!F26="","",業者カード!F26)</f>
        <v/>
      </c>
      <c r="G33" s="82"/>
      <c r="H33" s="82"/>
      <c r="I33" s="82"/>
      <c r="J33" s="82"/>
      <c r="K33" s="82"/>
      <c r="L33" s="82"/>
      <c r="M33" s="82"/>
      <c r="N33" s="78" t="s">
        <v>2</v>
      </c>
    </row>
    <row r="34" spans="1:14" ht="12.95" customHeight="1" x14ac:dyDescent="0.15">
      <c r="A34" s="79" t="s">
        <v>462</v>
      </c>
      <c r="B34" s="79"/>
      <c r="C34" s="80" t="s">
        <v>456</v>
      </c>
      <c r="D34" s="80" t="s">
        <v>457</v>
      </c>
      <c r="E34" s="80" t="s">
        <v>478</v>
      </c>
      <c r="F34" s="78" t="str">
        <f>IF(業者カード!T26="","",業者カード!T26)</f>
        <v/>
      </c>
      <c r="G34" s="82"/>
      <c r="H34" s="82"/>
      <c r="I34" s="82"/>
      <c r="J34" s="82"/>
      <c r="K34" s="82"/>
      <c r="L34" s="82"/>
      <c r="M34" s="82"/>
      <c r="N34" s="78" t="s">
        <v>462</v>
      </c>
    </row>
    <row r="35" spans="1:14" ht="12.95" customHeight="1" x14ac:dyDescent="0.15">
      <c r="A35" s="79" t="s">
        <v>464</v>
      </c>
      <c r="B35" s="79"/>
      <c r="C35" s="80" t="s">
        <v>456</v>
      </c>
      <c r="D35" s="80" t="s">
        <v>457</v>
      </c>
      <c r="E35" s="80" t="s">
        <v>479</v>
      </c>
      <c r="F35" s="78" t="str">
        <f>IF(業者カード!F27="","",業者カード!F27)</f>
        <v/>
      </c>
      <c r="G35" s="82"/>
      <c r="H35" s="82"/>
      <c r="I35" s="82"/>
      <c r="J35" s="82"/>
      <c r="K35" s="82"/>
      <c r="L35" s="82"/>
      <c r="M35" s="82"/>
      <c r="N35" s="78" t="s">
        <v>466</v>
      </c>
    </row>
    <row r="36" spans="1:14" ht="12.95" customHeight="1" x14ac:dyDescent="0.15"/>
    <row r="37" spans="1:14" ht="12.95" customHeight="1" x14ac:dyDescent="0.15">
      <c r="A37" s="79"/>
      <c r="B37" s="79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 t="s">
        <v>440</v>
      </c>
    </row>
    <row r="38" spans="1:14" ht="12.95" customHeight="1" x14ac:dyDescent="0.15">
      <c r="A38" s="79" t="s">
        <v>480</v>
      </c>
      <c r="B38" s="79"/>
      <c r="C38" s="80" t="s">
        <v>456</v>
      </c>
      <c r="D38" s="80" t="s">
        <v>457</v>
      </c>
      <c r="E38" s="80" t="s">
        <v>481</v>
      </c>
      <c r="F38" s="78" t="str">
        <f>IF(業者カード!F30="","",業者カード!F30)</f>
        <v/>
      </c>
      <c r="G38" s="82"/>
      <c r="H38" s="82"/>
      <c r="I38" s="82"/>
      <c r="J38" s="82"/>
      <c r="K38" s="82"/>
      <c r="L38" s="82"/>
      <c r="M38" s="82"/>
      <c r="N38" s="78" t="s">
        <v>480</v>
      </c>
    </row>
    <row r="39" spans="1:14" ht="12.95" customHeight="1" x14ac:dyDescent="0.15">
      <c r="A39" s="79" t="s">
        <v>482</v>
      </c>
      <c r="B39" s="79"/>
      <c r="C39" s="80" t="s">
        <v>456</v>
      </c>
      <c r="D39" s="80" t="s">
        <v>457</v>
      </c>
      <c r="E39" s="80" t="s">
        <v>483</v>
      </c>
      <c r="F39" s="78" t="str">
        <f>IF(業者カード!W30="","",業者カード!W30)</f>
        <v/>
      </c>
      <c r="G39" s="82"/>
      <c r="H39" s="82"/>
      <c r="I39" s="82"/>
      <c r="J39" s="82"/>
      <c r="K39" s="82"/>
      <c r="L39" s="82"/>
      <c r="M39" s="82"/>
      <c r="N39" s="78" t="s">
        <v>482</v>
      </c>
    </row>
    <row r="40" spans="1:14" ht="12.95" customHeight="1" x14ac:dyDescent="0.15">
      <c r="A40" s="79" t="s">
        <v>484</v>
      </c>
      <c r="B40" s="79"/>
      <c r="C40" s="80" t="s">
        <v>456</v>
      </c>
      <c r="D40" s="80" t="s">
        <v>457</v>
      </c>
      <c r="E40" s="80" t="s">
        <v>485</v>
      </c>
      <c r="F40" s="78" t="str">
        <f>IF(業者カード!F31="","",業者カード!F31)</f>
        <v/>
      </c>
      <c r="G40" s="82"/>
      <c r="H40" s="82"/>
      <c r="I40" s="82"/>
      <c r="J40" s="82"/>
      <c r="K40" s="82"/>
      <c r="L40" s="82"/>
      <c r="M40" s="82"/>
      <c r="N40" s="78" t="s">
        <v>486</v>
      </c>
    </row>
    <row r="41" spans="1:14" ht="12.95" customHeight="1" x14ac:dyDescent="0.15">
      <c r="A41" s="79" t="s">
        <v>487</v>
      </c>
      <c r="B41" s="79"/>
      <c r="C41" s="80" t="s">
        <v>456</v>
      </c>
      <c r="D41" s="80" t="s">
        <v>457</v>
      </c>
      <c r="E41" s="80" t="s">
        <v>488</v>
      </c>
      <c r="F41" s="78" t="str">
        <f>IF(業者カード!U31="","",業者カード!U31)</f>
        <v/>
      </c>
      <c r="G41" s="82"/>
      <c r="H41" s="82"/>
      <c r="I41" s="82"/>
      <c r="J41" s="82"/>
      <c r="K41" s="82"/>
      <c r="L41" s="82"/>
      <c r="M41" s="82"/>
      <c r="N41" s="78" t="s">
        <v>489</v>
      </c>
    </row>
    <row r="42" spans="1:14" ht="12.95" customHeight="1" x14ac:dyDescent="0.15">
      <c r="A42" s="79" t="s">
        <v>490</v>
      </c>
      <c r="B42" s="79"/>
      <c r="C42" s="80" t="s">
        <v>456</v>
      </c>
      <c r="D42" s="80" t="s">
        <v>457</v>
      </c>
      <c r="E42" s="80" t="s">
        <v>491</v>
      </c>
      <c r="F42" s="78" t="str">
        <f>IF(業者カード!AC31="","",業者カード!AC31)</f>
        <v/>
      </c>
      <c r="G42" s="82"/>
      <c r="H42" s="82"/>
      <c r="I42" s="82"/>
      <c r="J42" s="82"/>
      <c r="K42" s="82"/>
      <c r="L42" s="82"/>
      <c r="M42" s="82"/>
      <c r="N42" s="78" t="s">
        <v>492</v>
      </c>
    </row>
    <row r="43" spans="1:14" ht="12.95" customHeight="1" x14ac:dyDescent="0.15"/>
    <row r="44" spans="1:14" ht="12.95" customHeight="1" x14ac:dyDescent="0.15">
      <c r="A44" s="79" t="s">
        <v>44</v>
      </c>
      <c r="B44" s="79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 t="s">
        <v>493</v>
      </c>
    </row>
    <row r="45" spans="1:14" ht="12.95" customHeight="1" x14ac:dyDescent="0.15">
      <c r="A45" s="79" t="s">
        <v>46</v>
      </c>
      <c r="B45" s="79"/>
      <c r="C45" s="80" t="s">
        <v>494</v>
      </c>
      <c r="D45" s="80" t="s">
        <v>495</v>
      </c>
      <c r="E45" s="80" t="s">
        <v>496</v>
      </c>
      <c r="F45" s="78" t="str">
        <f>IF(業者カード!H36="","",業者カード!H36)</f>
        <v/>
      </c>
      <c r="G45" s="82"/>
      <c r="H45" s="82"/>
      <c r="I45" s="82"/>
      <c r="J45" s="82"/>
      <c r="K45" s="82"/>
      <c r="L45" s="82"/>
      <c r="M45" s="82"/>
      <c r="N45" s="78" t="s">
        <v>46</v>
      </c>
    </row>
    <row r="46" spans="1:14" ht="12.95" customHeight="1" x14ac:dyDescent="0.15">
      <c r="A46" s="79" t="s">
        <v>33</v>
      </c>
      <c r="B46" s="79"/>
      <c r="C46" s="80" t="s">
        <v>456</v>
      </c>
      <c r="D46" s="80" t="s">
        <v>457</v>
      </c>
      <c r="E46" s="80" t="s">
        <v>497</v>
      </c>
      <c r="F46" s="78" t="str">
        <f>IF(業者カード!Q36="","",業者カード!Q36)</f>
        <v/>
      </c>
      <c r="G46" s="82"/>
      <c r="H46" s="82"/>
      <c r="I46" s="82"/>
      <c r="J46" s="82"/>
      <c r="K46" s="82"/>
      <c r="L46" s="82"/>
      <c r="M46" s="82"/>
      <c r="N46" s="78" t="s">
        <v>33</v>
      </c>
    </row>
    <row r="47" spans="1:14" ht="12.95" customHeight="1" x14ac:dyDescent="0.15">
      <c r="A47" s="79" t="s">
        <v>470</v>
      </c>
      <c r="B47" s="79"/>
      <c r="C47" s="80" t="s">
        <v>456</v>
      </c>
      <c r="D47" s="80" t="s">
        <v>457</v>
      </c>
      <c r="E47" s="80" t="s">
        <v>498</v>
      </c>
      <c r="F47" s="78" t="str">
        <f>IF(業者カード!Q35="","",業者カード!Q35)</f>
        <v/>
      </c>
      <c r="G47" s="82"/>
      <c r="H47" s="82"/>
      <c r="I47" s="82"/>
      <c r="J47" s="82"/>
      <c r="K47" s="82"/>
      <c r="L47" s="82"/>
      <c r="M47" s="82"/>
      <c r="N47" s="78" t="s">
        <v>398</v>
      </c>
    </row>
    <row r="48" spans="1:14" ht="12.95" customHeight="1" x14ac:dyDescent="0.15">
      <c r="A48" s="79" t="s">
        <v>2</v>
      </c>
      <c r="B48" s="79"/>
      <c r="C48" s="80" t="s">
        <v>456</v>
      </c>
      <c r="D48" s="80" t="s">
        <v>457</v>
      </c>
      <c r="E48" s="80" t="s">
        <v>499</v>
      </c>
      <c r="F48" s="78" t="str">
        <f>IF(業者カード!F37="","",業者カード!F37)</f>
        <v/>
      </c>
      <c r="G48" s="82"/>
      <c r="H48" s="82"/>
      <c r="I48" s="82"/>
      <c r="J48" s="82"/>
      <c r="K48" s="82"/>
      <c r="L48" s="82"/>
      <c r="M48" s="82"/>
      <c r="N48" s="78" t="s">
        <v>2</v>
      </c>
    </row>
    <row r="49" spans="1:14" ht="12.95" customHeight="1" x14ac:dyDescent="0.15">
      <c r="A49" s="79" t="s">
        <v>462</v>
      </c>
      <c r="B49" s="79"/>
      <c r="C49" s="80" t="s">
        <v>456</v>
      </c>
      <c r="D49" s="80" t="s">
        <v>457</v>
      </c>
      <c r="E49" s="80" t="s">
        <v>500</v>
      </c>
      <c r="F49" s="78" t="str">
        <f>IF(業者カード!T37="","",業者カード!T37)</f>
        <v/>
      </c>
      <c r="G49" s="82"/>
      <c r="H49" s="82"/>
      <c r="I49" s="82"/>
      <c r="J49" s="82"/>
      <c r="K49" s="82"/>
      <c r="L49" s="82"/>
      <c r="M49" s="82"/>
      <c r="N49" s="78" t="s">
        <v>462</v>
      </c>
    </row>
    <row r="50" spans="1:14" ht="12.95" customHeight="1" x14ac:dyDescent="0.15">
      <c r="A50" s="79" t="s">
        <v>464</v>
      </c>
      <c r="B50" s="79"/>
      <c r="C50" s="80" t="s">
        <v>456</v>
      </c>
      <c r="D50" s="80" t="s">
        <v>457</v>
      </c>
      <c r="E50" s="80" t="s">
        <v>501</v>
      </c>
      <c r="F50" s="78" t="str">
        <f>IF(業者カード!F38="","",業者カード!F38)</f>
        <v/>
      </c>
      <c r="G50" s="82"/>
      <c r="H50" s="82"/>
      <c r="I50" s="82"/>
      <c r="J50" s="82"/>
      <c r="K50" s="82"/>
      <c r="L50" s="82"/>
      <c r="M50" s="82"/>
      <c r="N50" s="78" t="s">
        <v>466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>
      <c r="A56" s="79" t="s">
        <v>502</v>
      </c>
      <c r="B56" s="79"/>
      <c r="C56" s="82"/>
      <c r="D56" s="82"/>
      <c r="E56" s="82" t="s">
        <v>503</v>
      </c>
      <c r="F56" s="82" t="s">
        <v>137</v>
      </c>
      <c r="G56" s="82" t="s">
        <v>504</v>
      </c>
      <c r="H56" s="82" t="s">
        <v>505</v>
      </c>
    </row>
    <row r="57" spans="1:14" ht="12.95" customHeight="1" x14ac:dyDescent="0.15">
      <c r="A57" s="79"/>
      <c r="B57" s="79"/>
      <c r="C57" s="80" t="s">
        <v>506</v>
      </c>
      <c r="D57" s="80" t="s">
        <v>507</v>
      </c>
      <c r="E57" s="80" t="s">
        <v>508</v>
      </c>
      <c r="F57" s="80" t="s">
        <v>509</v>
      </c>
      <c r="G57" s="80" t="s">
        <v>510</v>
      </c>
      <c r="H57" s="80" t="s">
        <v>511</v>
      </c>
    </row>
    <row r="58" spans="1:14" ht="12.95" customHeight="1" x14ac:dyDescent="0.15">
      <c r="A58" s="84" t="str">
        <f>業者カード!A48</f>
        <v>測量</v>
      </c>
      <c r="B58" s="79"/>
      <c r="C58" s="80" t="s">
        <v>512</v>
      </c>
      <c r="D58" s="80" t="s">
        <v>513</v>
      </c>
      <c r="E58" s="81">
        <v>0</v>
      </c>
      <c r="F58" s="78" t="str">
        <f>IF(業者カード!L48="","",業者カード!L48)</f>
        <v/>
      </c>
      <c r="G58" s="78">
        <f>業者カード!S48</f>
        <v>0</v>
      </c>
      <c r="H58" s="78">
        <f>業者カード!Z48</f>
        <v>0</v>
      </c>
    </row>
    <row r="59" spans="1:14" ht="12.95" customHeight="1" x14ac:dyDescent="0.15">
      <c r="A59" s="84" t="str">
        <f>業者カード!A57</f>
        <v>土木関係建設コンサルタント</v>
      </c>
      <c r="B59" s="79"/>
      <c r="C59" s="80" t="s">
        <v>514</v>
      </c>
      <c r="D59" s="80" t="s">
        <v>515</v>
      </c>
      <c r="E59" s="81">
        <v>1</v>
      </c>
      <c r="F59" s="78" t="str">
        <f>IF(業者カード!L57="","",業者カード!L57)</f>
        <v/>
      </c>
      <c r="G59" s="78">
        <f>業者カード!S57</f>
        <v>0</v>
      </c>
      <c r="H59" s="78">
        <f>業者カード!Z57</f>
        <v>0</v>
      </c>
    </row>
    <row r="60" spans="1:14" ht="12.95" customHeight="1" x14ac:dyDescent="0.15">
      <c r="A60" s="84" t="str">
        <f>業者カード!A84</f>
        <v>建築関係建設コンサルタント</v>
      </c>
      <c r="B60" s="79"/>
      <c r="C60" s="80" t="s">
        <v>514</v>
      </c>
      <c r="D60" s="80" t="s">
        <v>515</v>
      </c>
      <c r="E60" s="81">
        <v>2</v>
      </c>
      <c r="F60" s="78" t="str">
        <f>IF(業者カード!L84="","",業者カード!L84)</f>
        <v/>
      </c>
      <c r="G60" s="78">
        <f>業者カード!S84</f>
        <v>0</v>
      </c>
      <c r="H60" s="78">
        <f>業者カード!Z84</f>
        <v>0</v>
      </c>
    </row>
    <row r="61" spans="1:14" ht="12.95" customHeight="1" x14ac:dyDescent="0.15">
      <c r="A61" s="84" t="str">
        <f>業者カード!A91</f>
        <v>地質調査</v>
      </c>
      <c r="B61" s="79"/>
      <c r="C61" s="80" t="s">
        <v>514</v>
      </c>
      <c r="D61" s="80" t="s">
        <v>515</v>
      </c>
      <c r="E61" s="81">
        <v>3</v>
      </c>
      <c r="F61" s="78" t="str">
        <f>IF(業者カード!L91="","",業者カード!L91)</f>
        <v/>
      </c>
      <c r="G61" s="78">
        <f>業者カード!S91</f>
        <v>0</v>
      </c>
      <c r="H61" s="78">
        <f>業者カード!Z91</f>
        <v>0</v>
      </c>
    </row>
    <row r="62" spans="1:14" ht="12.95" customHeight="1" x14ac:dyDescent="0.15">
      <c r="A62" s="84" t="str">
        <f>業者カード!A100</f>
        <v>補償関連コンサルタント</v>
      </c>
      <c r="B62" s="79"/>
      <c r="C62" s="80" t="s">
        <v>514</v>
      </c>
      <c r="D62" s="80" t="s">
        <v>515</v>
      </c>
      <c r="E62" s="81">
        <v>4</v>
      </c>
      <c r="F62" s="78" t="str">
        <f>IF(業者カード!L100="","",業者カード!L100)</f>
        <v/>
      </c>
      <c r="G62" s="78">
        <f>業者カード!S100</f>
        <v>0</v>
      </c>
      <c r="H62" s="78">
        <f>業者カード!Z100</f>
        <v>0</v>
      </c>
    </row>
    <row r="63" spans="1:14" ht="12.95" customHeight="1" x14ac:dyDescent="0.15"/>
    <row r="64" spans="1:14" ht="12.95" customHeight="1" x14ac:dyDescent="0.15"/>
    <row r="65" spans="1:11" ht="12.95" customHeight="1" x14ac:dyDescent="0.15">
      <c r="A65" s="79"/>
      <c r="B65" s="79"/>
      <c r="C65" s="82"/>
      <c r="D65" s="82"/>
      <c r="E65" s="82" t="s">
        <v>503</v>
      </c>
      <c r="F65" s="82" t="s">
        <v>516</v>
      </c>
      <c r="G65" s="82" t="s">
        <v>517</v>
      </c>
      <c r="H65" s="82" t="s">
        <v>518</v>
      </c>
      <c r="I65" s="82" t="s">
        <v>519</v>
      </c>
      <c r="J65" s="82" t="s">
        <v>520</v>
      </c>
      <c r="K65" s="82" t="s">
        <v>521</v>
      </c>
    </row>
    <row r="66" spans="1:11" ht="12.95" customHeight="1" x14ac:dyDescent="0.15">
      <c r="A66" s="79"/>
      <c r="B66" s="79"/>
      <c r="C66" s="80" t="s">
        <v>522</v>
      </c>
      <c r="D66" s="80" t="s">
        <v>523</v>
      </c>
      <c r="E66" s="80" t="s">
        <v>524</v>
      </c>
      <c r="F66" s="80" t="s">
        <v>525</v>
      </c>
      <c r="G66" s="80" t="s">
        <v>526</v>
      </c>
      <c r="H66" s="80" t="s">
        <v>527</v>
      </c>
      <c r="I66" s="80" t="s">
        <v>528</v>
      </c>
      <c r="J66" s="80" t="s">
        <v>529</v>
      </c>
      <c r="K66" s="80" t="s">
        <v>530</v>
      </c>
    </row>
    <row r="67" spans="1:11" ht="12.95" customHeight="1" x14ac:dyDescent="0.15">
      <c r="A67" s="84" t="str">
        <f>業者カード!A48</f>
        <v>測量</v>
      </c>
      <c r="B67" s="79"/>
      <c r="C67" s="80" t="s">
        <v>514</v>
      </c>
      <c r="D67" s="80" t="s">
        <v>523</v>
      </c>
      <c r="E67" s="86" t="str">
        <f>業者カード!$AJ$51</f>
        <v>0</v>
      </c>
      <c r="F67" s="78" t="str">
        <f>業者カード!AH51</f>
        <v/>
      </c>
      <c r="G67" s="85" t="str">
        <f>業者カード!AK51</f>
        <v>0</v>
      </c>
      <c r="H67" s="78" t="str">
        <f>業者カード!AI51</f>
        <v/>
      </c>
      <c r="I67" s="78">
        <f>業者カード!S51</f>
        <v>0</v>
      </c>
      <c r="J67" s="78">
        <f>業者カード!X51</f>
        <v>0</v>
      </c>
      <c r="K67" s="78">
        <f>業者カード!AC51</f>
        <v>0</v>
      </c>
    </row>
    <row r="68" spans="1:11" ht="12.95" customHeight="1" x14ac:dyDescent="0.15">
      <c r="A68" s="84"/>
      <c r="B68" s="79"/>
      <c r="C68" s="80" t="s">
        <v>514</v>
      </c>
      <c r="D68" s="80" t="s">
        <v>523</v>
      </c>
      <c r="E68" s="86" t="str">
        <f>業者カード!$AJ$51</f>
        <v>0</v>
      </c>
      <c r="F68" s="78" t="str">
        <f>業者カード!AH52</f>
        <v/>
      </c>
      <c r="G68" s="85" t="str">
        <f>業者カード!AK52</f>
        <v>1</v>
      </c>
      <c r="H68" s="78" t="str">
        <f>業者カード!AI52</f>
        <v/>
      </c>
      <c r="I68" s="78">
        <f>業者カード!S52</f>
        <v>0</v>
      </c>
      <c r="J68" s="78">
        <f>業者カード!X52</f>
        <v>0</v>
      </c>
      <c r="K68" s="78">
        <f>業者カード!AC52</f>
        <v>0</v>
      </c>
    </row>
    <row r="69" spans="1:11" ht="12.95" customHeight="1" x14ac:dyDescent="0.15">
      <c r="A69" s="84"/>
      <c r="B69" s="79"/>
      <c r="C69" s="80" t="s">
        <v>514</v>
      </c>
      <c r="D69" s="80" t="s">
        <v>523</v>
      </c>
      <c r="E69" s="86" t="str">
        <f>業者カード!$AJ$51</f>
        <v>0</v>
      </c>
      <c r="F69" s="78" t="str">
        <f>業者カード!AH53</f>
        <v/>
      </c>
      <c r="G69" s="85" t="str">
        <f>業者カード!AK53</f>
        <v>2</v>
      </c>
      <c r="H69" s="78" t="str">
        <f>業者カード!AI53</f>
        <v/>
      </c>
      <c r="I69" s="78">
        <f>業者カード!S53</f>
        <v>0</v>
      </c>
      <c r="J69" s="78">
        <f>業者カード!X53</f>
        <v>0</v>
      </c>
      <c r="K69" s="78">
        <f>業者カード!AC53</f>
        <v>0</v>
      </c>
    </row>
    <row r="70" spans="1:11" ht="12.95" customHeight="1" x14ac:dyDescent="0.15">
      <c r="A70" s="84" t="str">
        <f>業者カード!A57</f>
        <v>土木関係建設コンサルタント</v>
      </c>
      <c r="B70" s="79"/>
      <c r="C70" s="80" t="s">
        <v>514</v>
      </c>
      <c r="D70" s="80" t="s">
        <v>523</v>
      </c>
      <c r="E70" s="86" t="str">
        <f>業者カード!$AJ$57</f>
        <v>1</v>
      </c>
      <c r="F70" s="78" t="str">
        <f>業者カード!AH60</f>
        <v/>
      </c>
      <c r="G70" s="85" t="str">
        <f>業者カード!AK60</f>
        <v>0</v>
      </c>
      <c r="H70" s="78" t="str">
        <f>業者カード!AI60</f>
        <v/>
      </c>
      <c r="I70" s="78">
        <f>業者カード!S60</f>
        <v>0</v>
      </c>
      <c r="J70" s="78">
        <f>業者カード!X60</f>
        <v>0</v>
      </c>
      <c r="K70" s="78">
        <f>業者カード!AC60</f>
        <v>0</v>
      </c>
    </row>
    <row r="71" spans="1:11" ht="12.95" customHeight="1" x14ac:dyDescent="0.15">
      <c r="A71" s="84"/>
      <c r="B71" s="79"/>
      <c r="C71" s="80" t="s">
        <v>514</v>
      </c>
      <c r="D71" s="80" t="s">
        <v>523</v>
      </c>
      <c r="E71" s="86" t="str">
        <f>業者カード!$AJ$57</f>
        <v>1</v>
      </c>
      <c r="F71" s="78" t="str">
        <f>業者カード!AH61</f>
        <v/>
      </c>
      <c r="G71" s="85" t="str">
        <f>業者カード!AK61</f>
        <v>1</v>
      </c>
      <c r="H71" s="78" t="str">
        <f>業者カード!AI61</f>
        <v/>
      </c>
      <c r="I71" s="78">
        <f>業者カード!S61</f>
        <v>0</v>
      </c>
      <c r="J71" s="78">
        <f>業者カード!X61</f>
        <v>0</v>
      </c>
      <c r="K71" s="78">
        <f>業者カード!AC61</f>
        <v>0</v>
      </c>
    </row>
    <row r="72" spans="1:11" ht="12.95" customHeight="1" x14ac:dyDescent="0.15">
      <c r="A72" s="84"/>
      <c r="B72" s="79"/>
      <c r="C72" s="80" t="s">
        <v>514</v>
      </c>
      <c r="D72" s="80" t="s">
        <v>523</v>
      </c>
      <c r="E72" s="86" t="str">
        <f>業者カード!$AJ$57</f>
        <v>1</v>
      </c>
      <c r="F72" s="78" t="str">
        <f>業者カード!AH62</f>
        <v/>
      </c>
      <c r="G72" s="85" t="str">
        <f>業者カード!AK62</f>
        <v>2</v>
      </c>
      <c r="H72" s="78" t="str">
        <f>業者カード!AI62</f>
        <v/>
      </c>
      <c r="I72" s="78">
        <f>業者カード!S62</f>
        <v>0</v>
      </c>
      <c r="J72" s="78">
        <f>業者カード!X62</f>
        <v>0</v>
      </c>
      <c r="K72" s="78">
        <f>業者カード!AC62</f>
        <v>0</v>
      </c>
    </row>
    <row r="73" spans="1:11" ht="12.95" customHeight="1" x14ac:dyDescent="0.15">
      <c r="A73" s="84"/>
      <c r="B73" s="79"/>
      <c r="C73" s="80" t="s">
        <v>514</v>
      </c>
      <c r="D73" s="80" t="s">
        <v>523</v>
      </c>
      <c r="E73" s="86" t="str">
        <f>業者カード!$AJ$57</f>
        <v>1</v>
      </c>
      <c r="F73" s="78" t="str">
        <f>業者カード!AH63</f>
        <v/>
      </c>
      <c r="G73" s="85" t="str">
        <f>業者カード!AK63</f>
        <v>3</v>
      </c>
      <c r="H73" s="78" t="str">
        <f>業者カード!AI63</f>
        <v/>
      </c>
      <c r="I73" s="78">
        <f>業者カード!S63</f>
        <v>0</v>
      </c>
      <c r="J73" s="78">
        <f>業者カード!X63</f>
        <v>0</v>
      </c>
      <c r="K73" s="78">
        <f>業者カード!AC63</f>
        <v>0</v>
      </c>
    </row>
    <row r="74" spans="1:11" ht="12.95" customHeight="1" x14ac:dyDescent="0.15">
      <c r="A74" s="84"/>
      <c r="B74" s="79"/>
      <c r="C74" s="80" t="s">
        <v>514</v>
      </c>
      <c r="D74" s="80" t="s">
        <v>523</v>
      </c>
      <c r="E74" s="86" t="str">
        <f>業者カード!$AJ$57</f>
        <v>1</v>
      </c>
      <c r="F74" s="78" t="str">
        <f>業者カード!AH64</f>
        <v/>
      </c>
      <c r="G74" s="85" t="str">
        <f>業者カード!AK64</f>
        <v>4</v>
      </c>
      <c r="H74" s="78" t="str">
        <f>業者カード!AI64</f>
        <v/>
      </c>
      <c r="I74" s="78">
        <f>業者カード!S64</f>
        <v>0</v>
      </c>
      <c r="J74" s="78">
        <f>業者カード!X64</f>
        <v>0</v>
      </c>
      <c r="K74" s="78">
        <f>業者カード!AC64</f>
        <v>0</v>
      </c>
    </row>
    <row r="75" spans="1:11" ht="12.95" customHeight="1" x14ac:dyDescent="0.15">
      <c r="A75" s="84"/>
      <c r="B75" s="79"/>
      <c r="C75" s="80" t="s">
        <v>514</v>
      </c>
      <c r="D75" s="80" t="s">
        <v>523</v>
      </c>
      <c r="E75" s="86" t="str">
        <f>業者カード!$AJ$57</f>
        <v>1</v>
      </c>
      <c r="F75" s="78" t="str">
        <f>業者カード!AH65</f>
        <v/>
      </c>
      <c r="G75" s="85" t="str">
        <f>業者カード!AK65</f>
        <v>5</v>
      </c>
      <c r="H75" s="78" t="str">
        <f>業者カード!AI65</f>
        <v/>
      </c>
      <c r="I75" s="78">
        <f>業者カード!S65</f>
        <v>0</v>
      </c>
      <c r="J75" s="78">
        <f>業者カード!X65</f>
        <v>0</v>
      </c>
      <c r="K75" s="78">
        <f>業者カード!AC65</f>
        <v>0</v>
      </c>
    </row>
    <row r="76" spans="1:11" ht="12.95" customHeight="1" x14ac:dyDescent="0.15">
      <c r="A76" s="84"/>
      <c r="B76" s="79"/>
      <c r="C76" s="80" t="s">
        <v>514</v>
      </c>
      <c r="D76" s="80" t="s">
        <v>523</v>
      </c>
      <c r="E76" s="86" t="str">
        <f>業者カード!$AJ$57</f>
        <v>1</v>
      </c>
      <c r="F76" s="78" t="str">
        <f>業者カード!AH66</f>
        <v/>
      </c>
      <c r="G76" s="85" t="str">
        <f>業者カード!AK66</f>
        <v>6</v>
      </c>
      <c r="H76" s="78" t="str">
        <f>業者カード!AI66</f>
        <v/>
      </c>
      <c r="I76" s="78">
        <f>業者カード!S66</f>
        <v>0</v>
      </c>
      <c r="J76" s="78">
        <f>業者カード!X66</f>
        <v>0</v>
      </c>
      <c r="K76" s="78">
        <f>業者カード!AC66</f>
        <v>0</v>
      </c>
    </row>
    <row r="77" spans="1:11" ht="12.95" customHeight="1" x14ac:dyDescent="0.15">
      <c r="A77" s="84"/>
      <c r="B77" s="79"/>
      <c r="C77" s="80" t="s">
        <v>514</v>
      </c>
      <c r="D77" s="80" t="s">
        <v>523</v>
      </c>
      <c r="E77" s="86" t="str">
        <f>業者カード!$AJ$57</f>
        <v>1</v>
      </c>
      <c r="F77" s="78" t="str">
        <f>業者カード!AH67</f>
        <v/>
      </c>
      <c r="G77" s="85" t="str">
        <f>業者カード!AK67</f>
        <v>7</v>
      </c>
      <c r="H77" s="78" t="str">
        <f>業者カード!AI67</f>
        <v/>
      </c>
      <c r="I77" s="78">
        <f>業者カード!S67</f>
        <v>0</v>
      </c>
      <c r="J77" s="78">
        <f>業者カード!X67</f>
        <v>0</v>
      </c>
      <c r="K77" s="78">
        <f>業者カード!AC67</f>
        <v>0</v>
      </c>
    </row>
    <row r="78" spans="1:11" ht="12.95" customHeight="1" x14ac:dyDescent="0.15">
      <c r="A78" s="84"/>
      <c r="B78" s="79"/>
      <c r="C78" s="80" t="s">
        <v>514</v>
      </c>
      <c r="D78" s="80" t="s">
        <v>523</v>
      </c>
      <c r="E78" s="86" t="str">
        <f>業者カード!$AJ$57</f>
        <v>1</v>
      </c>
      <c r="F78" s="78" t="str">
        <f>業者カード!AH68</f>
        <v/>
      </c>
      <c r="G78" s="85" t="str">
        <f>業者カード!AK68</f>
        <v>8</v>
      </c>
      <c r="H78" s="78" t="str">
        <f>業者カード!AI68</f>
        <v/>
      </c>
      <c r="I78" s="78">
        <f>業者カード!S68</f>
        <v>0</v>
      </c>
      <c r="J78" s="78">
        <f>業者カード!X68</f>
        <v>0</v>
      </c>
      <c r="K78" s="78">
        <f>業者カード!AC68</f>
        <v>0</v>
      </c>
    </row>
    <row r="79" spans="1:11" ht="12.95" customHeight="1" x14ac:dyDescent="0.15">
      <c r="A79" s="84"/>
      <c r="B79" s="79"/>
      <c r="C79" s="80" t="s">
        <v>514</v>
      </c>
      <c r="D79" s="80" t="s">
        <v>523</v>
      </c>
      <c r="E79" s="86" t="str">
        <f>業者カード!$AJ$57</f>
        <v>1</v>
      </c>
      <c r="F79" s="78" t="str">
        <f>業者カード!AH69</f>
        <v/>
      </c>
      <c r="G79" s="85" t="str">
        <f>業者カード!AK69</f>
        <v>9</v>
      </c>
      <c r="H79" s="78" t="str">
        <f>業者カード!AI69</f>
        <v/>
      </c>
      <c r="I79" s="78">
        <f>業者カード!S69</f>
        <v>0</v>
      </c>
      <c r="J79" s="78">
        <f>業者カード!X69</f>
        <v>0</v>
      </c>
      <c r="K79" s="78">
        <f>業者カード!AC69</f>
        <v>0</v>
      </c>
    </row>
    <row r="80" spans="1:11" ht="12.95" customHeight="1" x14ac:dyDescent="0.15">
      <c r="A80" s="84"/>
      <c r="B80" s="79"/>
      <c r="C80" s="80" t="s">
        <v>514</v>
      </c>
      <c r="D80" s="80" t="s">
        <v>523</v>
      </c>
      <c r="E80" s="86" t="str">
        <f>業者カード!$AJ$57</f>
        <v>1</v>
      </c>
      <c r="F80" s="78" t="str">
        <f>業者カード!AH70</f>
        <v/>
      </c>
      <c r="G80" s="85" t="str">
        <f>業者カード!AK70</f>
        <v>10</v>
      </c>
      <c r="H80" s="78" t="str">
        <f>業者カード!AI70</f>
        <v/>
      </c>
      <c r="I80" s="78">
        <f>業者カード!S70</f>
        <v>0</v>
      </c>
      <c r="J80" s="78">
        <f>業者カード!X70</f>
        <v>0</v>
      </c>
      <c r="K80" s="78">
        <f>業者カード!AC70</f>
        <v>0</v>
      </c>
    </row>
    <row r="81" spans="1:11" ht="12.95" customHeight="1" x14ac:dyDescent="0.15">
      <c r="A81" s="84"/>
      <c r="B81" s="79"/>
      <c r="C81" s="80" t="s">
        <v>514</v>
      </c>
      <c r="D81" s="80" t="s">
        <v>523</v>
      </c>
      <c r="E81" s="86" t="str">
        <f>業者カード!$AJ$57</f>
        <v>1</v>
      </c>
      <c r="F81" s="78" t="str">
        <f>業者カード!AH71</f>
        <v/>
      </c>
      <c r="G81" s="85" t="str">
        <f>業者カード!AK71</f>
        <v>11</v>
      </c>
      <c r="H81" s="78" t="str">
        <f>業者カード!AI71</f>
        <v/>
      </c>
      <c r="I81" s="78">
        <f>業者カード!S71</f>
        <v>0</v>
      </c>
      <c r="J81" s="78">
        <f>業者カード!X71</f>
        <v>0</v>
      </c>
      <c r="K81" s="78">
        <f>業者カード!AC71</f>
        <v>0</v>
      </c>
    </row>
    <row r="82" spans="1:11" ht="12.95" customHeight="1" x14ac:dyDescent="0.15">
      <c r="A82" s="84"/>
      <c r="B82" s="79"/>
      <c r="C82" s="80" t="s">
        <v>531</v>
      </c>
      <c r="D82" s="80" t="s">
        <v>532</v>
      </c>
      <c r="E82" s="86" t="str">
        <f>業者カード!$AJ$57</f>
        <v>1</v>
      </c>
      <c r="F82" s="78" t="str">
        <f>業者カード!AH72</f>
        <v/>
      </c>
      <c r="G82" s="85" t="str">
        <f>業者カード!AK72</f>
        <v>12</v>
      </c>
      <c r="H82" s="78" t="str">
        <f>業者カード!AI72</f>
        <v/>
      </c>
      <c r="I82" s="78">
        <f>業者カード!S72</f>
        <v>0</v>
      </c>
      <c r="J82" s="78">
        <f>業者カード!X72</f>
        <v>0</v>
      </c>
      <c r="K82" s="78">
        <f>業者カード!AC72</f>
        <v>0</v>
      </c>
    </row>
    <row r="83" spans="1:11" ht="12.95" customHeight="1" x14ac:dyDescent="0.15">
      <c r="A83" s="84"/>
      <c r="B83" s="79"/>
      <c r="C83" s="80" t="s">
        <v>533</v>
      </c>
      <c r="D83" s="80" t="s">
        <v>534</v>
      </c>
      <c r="E83" s="86" t="str">
        <f>業者カード!$AJ$57</f>
        <v>1</v>
      </c>
      <c r="F83" s="78" t="str">
        <f>業者カード!AH73</f>
        <v/>
      </c>
      <c r="G83" s="85" t="str">
        <f>業者カード!AK73</f>
        <v>13</v>
      </c>
      <c r="H83" s="78" t="str">
        <f>業者カード!AI73</f>
        <v/>
      </c>
      <c r="I83" s="78">
        <f>業者カード!S73</f>
        <v>0</v>
      </c>
      <c r="J83" s="78">
        <f>業者カード!X73</f>
        <v>0</v>
      </c>
      <c r="K83" s="78">
        <f>業者カード!AC73</f>
        <v>0</v>
      </c>
    </row>
    <row r="84" spans="1:11" ht="12.95" customHeight="1" x14ac:dyDescent="0.15">
      <c r="A84" s="84"/>
      <c r="B84" s="79"/>
      <c r="C84" s="80" t="s">
        <v>531</v>
      </c>
      <c r="D84" s="80" t="s">
        <v>532</v>
      </c>
      <c r="E84" s="86" t="str">
        <f>業者カード!$AJ$57</f>
        <v>1</v>
      </c>
      <c r="F84" s="78" t="str">
        <f>業者カード!AH74</f>
        <v/>
      </c>
      <c r="G84" s="85" t="str">
        <f>業者カード!AK74</f>
        <v>14</v>
      </c>
      <c r="H84" s="78" t="str">
        <f>業者カード!AI74</f>
        <v/>
      </c>
      <c r="I84" s="78">
        <f>業者カード!S74</f>
        <v>0</v>
      </c>
      <c r="J84" s="78">
        <f>業者カード!X74</f>
        <v>0</v>
      </c>
      <c r="K84" s="78">
        <f>業者カード!AC74</f>
        <v>0</v>
      </c>
    </row>
    <row r="85" spans="1:11" ht="12.95" customHeight="1" x14ac:dyDescent="0.15">
      <c r="A85" s="84"/>
      <c r="B85" s="79"/>
      <c r="C85" s="80" t="s">
        <v>512</v>
      </c>
      <c r="D85" s="80" t="s">
        <v>535</v>
      </c>
      <c r="E85" s="86" t="str">
        <f>業者カード!$AJ$57</f>
        <v>1</v>
      </c>
      <c r="F85" s="78" t="str">
        <f>業者カード!AH75</f>
        <v/>
      </c>
      <c r="G85" s="85" t="str">
        <f>業者カード!AK75</f>
        <v>15</v>
      </c>
      <c r="H85" s="78" t="str">
        <f>業者カード!AI75</f>
        <v/>
      </c>
      <c r="I85" s="78">
        <f>業者カード!S75</f>
        <v>0</v>
      </c>
      <c r="J85" s="78">
        <f>業者カード!X75</f>
        <v>0</v>
      </c>
      <c r="K85" s="78">
        <f>業者カード!AC75</f>
        <v>0</v>
      </c>
    </row>
    <row r="86" spans="1:11" ht="12.95" customHeight="1" x14ac:dyDescent="0.15">
      <c r="A86" s="84"/>
      <c r="B86" s="79"/>
      <c r="C86" s="80" t="s">
        <v>514</v>
      </c>
      <c r="D86" s="80" t="s">
        <v>523</v>
      </c>
      <c r="E86" s="86" t="str">
        <f>業者カード!$AJ$57</f>
        <v>1</v>
      </c>
      <c r="F86" s="78" t="str">
        <f>業者カード!AH76</f>
        <v/>
      </c>
      <c r="G86" s="85" t="str">
        <f>業者カード!AK76</f>
        <v>16</v>
      </c>
      <c r="H86" s="78" t="str">
        <f>業者カード!AI76</f>
        <v/>
      </c>
      <c r="I86" s="78">
        <f>業者カード!S76</f>
        <v>0</v>
      </c>
      <c r="J86" s="78">
        <f>業者カード!X76</f>
        <v>0</v>
      </c>
      <c r="K86" s="78">
        <f>業者カード!AC76</f>
        <v>0</v>
      </c>
    </row>
    <row r="87" spans="1:11" ht="12.95" customHeight="1" x14ac:dyDescent="0.15">
      <c r="A87" s="84"/>
      <c r="B87" s="79"/>
      <c r="C87" s="80" t="s">
        <v>514</v>
      </c>
      <c r="D87" s="80" t="s">
        <v>523</v>
      </c>
      <c r="E87" s="86" t="str">
        <f>業者カード!$AJ$57</f>
        <v>1</v>
      </c>
      <c r="F87" s="78" t="str">
        <f>業者カード!AH77</f>
        <v/>
      </c>
      <c r="G87" s="85" t="str">
        <f>業者カード!AK77</f>
        <v>17</v>
      </c>
      <c r="H87" s="78" t="str">
        <f>業者カード!AI77</f>
        <v/>
      </c>
      <c r="I87" s="78">
        <f>業者カード!S77</f>
        <v>0</v>
      </c>
      <c r="J87" s="78">
        <f>業者カード!X77</f>
        <v>0</v>
      </c>
      <c r="K87" s="78">
        <f>業者カード!AC77</f>
        <v>0</v>
      </c>
    </row>
    <row r="88" spans="1:11" ht="12.95" customHeight="1" x14ac:dyDescent="0.15">
      <c r="A88" s="84"/>
      <c r="B88" s="79"/>
      <c r="C88" s="80" t="s">
        <v>514</v>
      </c>
      <c r="D88" s="80" t="s">
        <v>523</v>
      </c>
      <c r="E88" s="86" t="str">
        <f>業者カード!$AJ$57</f>
        <v>1</v>
      </c>
      <c r="F88" s="78" t="str">
        <f>業者カード!AH78</f>
        <v/>
      </c>
      <c r="G88" s="85" t="str">
        <f>業者カード!AK78</f>
        <v>18</v>
      </c>
      <c r="H88" s="78" t="str">
        <f>業者カード!AI78</f>
        <v/>
      </c>
      <c r="I88" s="78">
        <f>業者カード!S78</f>
        <v>0</v>
      </c>
      <c r="J88" s="78">
        <f>業者カード!X78</f>
        <v>0</v>
      </c>
      <c r="K88" s="78">
        <f>業者カード!AC78</f>
        <v>0</v>
      </c>
    </row>
    <row r="89" spans="1:11" ht="12.95" customHeight="1" x14ac:dyDescent="0.15">
      <c r="A89" s="84"/>
      <c r="B89" s="79"/>
      <c r="C89" s="80" t="s">
        <v>514</v>
      </c>
      <c r="D89" s="80" t="s">
        <v>523</v>
      </c>
      <c r="E89" s="86" t="str">
        <f>業者カード!$AJ$57</f>
        <v>1</v>
      </c>
      <c r="F89" s="78" t="str">
        <f>業者カード!AH79</f>
        <v/>
      </c>
      <c r="G89" s="85" t="str">
        <f>業者カード!AK79</f>
        <v>19</v>
      </c>
      <c r="H89" s="78" t="str">
        <f>業者カード!AI79</f>
        <v/>
      </c>
      <c r="I89" s="78">
        <f>業者カード!S79</f>
        <v>0</v>
      </c>
      <c r="J89" s="78">
        <f>業者カード!X79</f>
        <v>0</v>
      </c>
      <c r="K89" s="78">
        <f>業者カード!AC79</f>
        <v>0</v>
      </c>
    </row>
    <row r="90" spans="1:11" ht="12.95" customHeight="1" x14ac:dyDescent="0.15">
      <c r="A90" s="84"/>
      <c r="B90" s="79"/>
      <c r="C90" s="80" t="s">
        <v>514</v>
      </c>
      <c r="D90" s="80" t="s">
        <v>523</v>
      </c>
      <c r="E90" s="86" t="str">
        <f>業者カード!$AJ$57</f>
        <v>1</v>
      </c>
      <c r="F90" s="78" t="str">
        <f>業者カード!AH80</f>
        <v/>
      </c>
      <c r="G90" s="85" t="str">
        <f>業者カード!AK80</f>
        <v>20</v>
      </c>
      <c r="H90" s="78" t="str">
        <f>業者カード!AI80</f>
        <v/>
      </c>
      <c r="I90" s="78">
        <f>業者カード!S80</f>
        <v>0</v>
      </c>
      <c r="J90" s="78">
        <f>業者カード!X80</f>
        <v>0</v>
      </c>
      <c r="K90" s="78">
        <f>業者カード!AC80</f>
        <v>0</v>
      </c>
    </row>
    <row r="91" spans="1:11" ht="12.95" customHeight="1" x14ac:dyDescent="0.15">
      <c r="A91" s="84" t="str">
        <f>業者カード!A84</f>
        <v>建築関係建設コンサルタント</v>
      </c>
      <c r="B91" s="79"/>
      <c r="C91" s="80" t="s">
        <v>514</v>
      </c>
      <c r="D91" s="80" t="s">
        <v>523</v>
      </c>
      <c r="E91" s="86" t="str">
        <f>業者カード!$AJ$84</f>
        <v>2</v>
      </c>
      <c r="F91" s="78" t="str">
        <f>業者カード!AH87</f>
        <v/>
      </c>
      <c r="G91" s="85" t="str">
        <f>業者カード!AK87</f>
        <v>0</v>
      </c>
      <c r="H91" s="78" t="str">
        <f>業者カード!AI87</f>
        <v/>
      </c>
      <c r="I91" s="78">
        <f>業者カード!S87</f>
        <v>0</v>
      </c>
      <c r="J91" s="78">
        <f>業者カード!X87</f>
        <v>0</v>
      </c>
      <c r="K91" s="78">
        <f>業者カード!AC87</f>
        <v>0</v>
      </c>
    </row>
    <row r="92" spans="1:11" ht="12.95" customHeight="1" x14ac:dyDescent="0.15">
      <c r="A92" s="84" t="str">
        <f>業者カード!A91</f>
        <v>地質調査</v>
      </c>
      <c r="B92" s="79"/>
      <c r="C92" s="80" t="s">
        <v>514</v>
      </c>
      <c r="D92" s="80" t="s">
        <v>523</v>
      </c>
      <c r="E92" s="86" t="str">
        <f>業者カード!$AJ$91</f>
        <v>3</v>
      </c>
      <c r="F92" s="78" t="str">
        <f>業者カード!AH94</f>
        <v/>
      </c>
      <c r="G92" s="85" t="str">
        <f>業者カード!AK94</f>
        <v>0</v>
      </c>
      <c r="H92" s="78" t="str">
        <f>業者カード!AI94</f>
        <v/>
      </c>
      <c r="I92" s="78">
        <f>業者カード!S94</f>
        <v>0</v>
      </c>
      <c r="J92" s="78">
        <f>業者カード!X94</f>
        <v>0</v>
      </c>
      <c r="K92" s="78">
        <f>業者カード!AC94</f>
        <v>0</v>
      </c>
    </row>
    <row r="93" spans="1:11" ht="12.95" customHeight="1" x14ac:dyDescent="0.15">
      <c r="A93" s="84" t="str">
        <f>業者カード!A100</f>
        <v>補償関連コンサルタント</v>
      </c>
      <c r="B93" s="79"/>
      <c r="C93" s="80" t="s">
        <v>514</v>
      </c>
      <c r="D93" s="80" t="s">
        <v>523</v>
      </c>
      <c r="E93" s="86" t="str">
        <f>業者カード!$AJ$100</f>
        <v>4</v>
      </c>
      <c r="F93" s="78" t="str">
        <f>業者カード!AH103</f>
        <v/>
      </c>
      <c r="G93" s="85" t="str">
        <f>業者カード!AK103</f>
        <v>0</v>
      </c>
      <c r="H93" s="78" t="str">
        <f>業者カード!AI103</f>
        <v/>
      </c>
      <c r="I93" s="78">
        <f>業者カード!S103</f>
        <v>0</v>
      </c>
      <c r="J93" s="78">
        <f>業者カード!X103</f>
        <v>0</v>
      </c>
      <c r="K93" s="78">
        <f>業者カード!AC103</f>
        <v>0</v>
      </c>
    </row>
    <row r="94" spans="1:11" ht="12.95" customHeight="1" x14ac:dyDescent="0.15">
      <c r="A94" s="84"/>
      <c r="B94" s="79"/>
      <c r="C94" s="80" t="s">
        <v>514</v>
      </c>
      <c r="D94" s="80" t="s">
        <v>523</v>
      </c>
      <c r="E94" s="86" t="str">
        <f>業者カード!$AJ$100</f>
        <v>4</v>
      </c>
      <c r="F94" s="78" t="str">
        <f>業者カード!AH104</f>
        <v/>
      </c>
      <c r="G94" s="85" t="str">
        <f>業者カード!AK104</f>
        <v>1</v>
      </c>
      <c r="H94" s="78" t="str">
        <f>業者カード!AI104</f>
        <v/>
      </c>
      <c r="I94" s="78">
        <f>業者カード!S104</f>
        <v>0</v>
      </c>
      <c r="J94" s="78">
        <f>業者カード!X104</f>
        <v>0</v>
      </c>
      <c r="K94" s="78">
        <f>業者カード!AC104</f>
        <v>0</v>
      </c>
    </row>
    <row r="95" spans="1:11" ht="12.95" customHeight="1" x14ac:dyDescent="0.15">
      <c r="A95" s="84"/>
      <c r="B95" s="79"/>
      <c r="C95" s="80" t="s">
        <v>514</v>
      </c>
      <c r="D95" s="80" t="s">
        <v>523</v>
      </c>
      <c r="E95" s="86" t="str">
        <f>業者カード!$AJ$100</f>
        <v>4</v>
      </c>
      <c r="F95" s="78" t="str">
        <f>業者カード!AH105</f>
        <v/>
      </c>
      <c r="G95" s="85" t="str">
        <f>業者カード!AK105</f>
        <v>2</v>
      </c>
      <c r="H95" s="78" t="str">
        <f>業者カード!AI105</f>
        <v/>
      </c>
      <c r="I95" s="78">
        <f>業者カード!S105</f>
        <v>0</v>
      </c>
      <c r="J95" s="78">
        <f>業者カード!X105</f>
        <v>0</v>
      </c>
      <c r="K95" s="78">
        <f>業者カード!AC105</f>
        <v>0</v>
      </c>
    </row>
    <row r="96" spans="1:11" ht="12.95" customHeight="1" x14ac:dyDescent="0.15">
      <c r="A96" s="84"/>
      <c r="B96" s="79"/>
      <c r="C96" s="80" t="s">
        <v>514</v>
      </c>
      <c r="D96" s="80" t="s">
        <v>523</v>
      </c>
      <c r="E96" s="86" t="str">
        <f>業者カード!$AJ$100</f>
        <v>4</v>
      </c>
      <c r="F96" s="78" t="str">
        <f>業者カード!AH106</f>
        <v/>
      </c>
      <c r="G96" s="85" t="str">
        <f>業者カード!AK106</f>
        <v>3</v>
      </c>
      <c r="H96" s="78" t="str">
        <f>業者カード!AI106</f>
        <v/>
      </c>
      <c r="I96" s="78">
        <f>業者カード!S106</f>
        <v>0</v>
      </c>
      <c r="J96" s="78">
        <f>業者カード!X106</f>
        <v>0</v>
      </c>
      <c r="K96" s="78">
        <f>業者カード!AC106</f>
        <v>0</v>
      </c>
    </row>
    <row r="97" spans="1:11" ht="12.95" customHeight="1" x14ac:dyDescent="0.15">
      <c r="A97" s="84"/>
      <c r="B97" s="79"/>
      <c r="C97" s="80" t="s">
        <v>514</v>
      </c>
      <c r="D97" s="80" t="s">
        <v>523</v>
      </c>
      <c r="E97" s="86" t="str">
        <f>業者カード!$AJ$100</f>
        <v>4</v>
      </c>
      <c r="F97" s="78" t="str">
        <f>業者カード!AH107</f>
        <v/>
      </c>
      <c r="G97" s="85" t="str">
        <f>業者カード!AK107</f>
        <v>4</v>
      </c>
      <c r="H97" s="78" t="str">
        <f>業者カード!AI107</f>
        <v/>
      </c>
      <c r="I97" s="78">
        <f>業者カード!S107</f>
        <v>0</v>
      </c>
      <c r="J97" s="78">
        <f>業者カード!X107</f>
        <v>0</v>
      </c>
      <c r="K97" s="78">
        <f>業者カード!AC107</f>
        <v>0</v>
      </c>
    </row>
    <row r="98" spans="1:11" ht="12.95" customHeight="1" x14ac:dyDescent="0.15">
      <c r="A98" s="84"/>
      <c r="B98" s="79"/>
      <c r="C98" s="80" t="s">
        <v>514</v>
      </c>
      <c r="D98" s="80" t="s">
        <v>523</v>
      </c>
      <c r="E98" s="86" t="str">
        <f>業者カード!$AJ$100</f>
        <v>4</v>
      </c>
      <c r="F98" s="78" t="str">
        <f>業者カード!AH108</f>
        <v/>
      </c>
      <c r="G98" s="85" t="str">
        <f>業者カード!AK108</f>
        <v>5</v>
      </c>
      <c r="H98" s="78" t="str">
        <f>業者カード!AI108</f>
        <v/>
      </c>
      <c r="I98" s="78">
        <f>業者カード!S108</f>
        <v>0</v>
      </c>
      <c r="J98" s="78">
        <f>業者カード!X108</f>
        <v>0</v>
      </c>
      <c r="K98" s="78">
        <f>業者カード!AC108</f>
        <v>0</v>
      </c>
    </row>
    <row r="99" spans="1:11" ht="12.95" customHeight="1" x14ac:dyDescent="0.15">
      <c r="A99" s="84"/>
      <c r="B99" s="79"/>
      <c r="C99" s="80" t="s">
        <v>514</v>
      </c>
      <c r="D99" s="80" t="s">
        <v>523</v>
      </c>
      <c r="E99" s="86" t="str">
        <f>業者カード!$AJ$100</f>
        <v>4</v>
      </c>
      <c r="F99" s="78" t="str">
        <f>業者カード!AH109</f>
        <v/>
      </c>
      <c r="G99" s="85" t="str">
        <f>業者カード!AK109</f>
        <v>6</v>
      </c>
      <c r="H99" s="78" t="str">
        <f>業者カード!AI109</f>
        <v/>
      </c>
      <c r="I99" s="78">
        <f>業者カード!S109</f>
        <v>0</v>
      </c>
      <c r="J99" s="78">
        <f>業者カード!X109</f>
        <v>0</v>
      </c>
      <c r="K99" s="78">
        <f>業者カード!AC109</f>
        <v>0</v>
      </c>
    </row>
    <row r="100" spans="1:11" ht="12.95" customHeight="1" x14ac:dyDescent="0.15">
      <c r="A100" s="84"/>
      <c r="B100" s="79"/>
      <c r="C100" s="80" t="s">
        <v>514</v>
      </c>
      <c r="D100" s="80" t="s">
        <v>523</v>
      </c>
      <c r="E100" s="86" t="str">
        <f>業者カード!$AJ$100</f>
        <v>4</v>
      </c>
      <c r="F100" s="78" t="str">
        <f>業者カード!AH110</f>
        <v/>
      </c>
      <c r="G100" s="85" t="str">
        <f>業者カード!AK110</f>
        <v>7</v>
      </c>
      <c r="H100" s="78" t="str">
        <f>業者カード!AI110</f>
        <v/>
      </c>
      <c r="I100" s="78">
        <f>業者カード!S110</f>
        <v>0</v>
      </c>
      <c r="J100" s="78">
        <f>業者カード!X110</f>
        <v>0</v>
      </c>
      <c r="K100" s="78">
        <f>業者カード!AC110</f>
        <v>0</v>
      </c>
    </row>
    <row r="101" spans="1:11" ht="12.95" customHeight="1" x14ac:dyDescent="0.15">
      <c r="C101" s="78" t="s">
        <v>536</v>
      </c>
    </row>
    <row r="102" spans="1:11" ht="12.95" customHeight="1" x14ac:dyDescent="0.15"/>
    <row r="103" spans="1:11" ht="12.95" customHeight="1" x14ac:dyDescent="0.15"/>
    <row r="104" spans="1:11" ht="12.95" customHeight="1" x14ac:dyDescent="0.15"/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workbookViewId="0">
      <selection activeCell="C8" sqref="C8:C11"/>
    </sheetView>
  </sheetViews>
  <sheetFormatPr defaultRowHeight="13.5" x14ac:dyDescent="0.15"/>
  <cols>
    <col min="4" max="4" width="25.5" bestFit="1" customWidth="1"/>
    <col min="7" max="8" width="15.5" bestFit="1" customWidth="1"/>
    <col min="9" max="9" width="16.125" bestFit="1" customWidth="1"/>
    <col min="10" max="13" width="12.25" bestFit="1" customWidth="1"/>
  </cols>
  <sheetData>
    <row r="1" spans="1:22" s="78" customFormat="1" ht="15.75" customHeight="1" x14ac:dyDescent="0.15">
      <c r="A1" s="76" t="s">
        <v>407</v>
      </c>
      <c r="B1" s="76" t="s">
        <v>408</v>
      </c>
      <c r="C1" s="77" t="s">
        <v>409</v>
      </c>
      <c r="D1" s="77" t="s">
        <v>410</v>
      </c>
      <c r="E1" s="77" t="s">
        <v>411</v>
      </c>
      <c r="F1" s="77" t="s">
        <v>412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 t="s">
        <v>414</v>
      </c>
    </row>
    <row r="2" spans="1:22" s="78" customFormat="1" ht="12.95" customHeight="1" x14ac:dyDescent="0.15">
      <c r="A2" s="83"/>
      <c r="B2" s="83"/>
    </row>
    <row r="3" spans="1:22" s="78" customFormat="1" ht="12.95" customHeight="1" x14ac:dyDescent="0.15">
      <c r="A3" s="79" t="s">
        <v>537</v>
      </c>
      <c r="B3" s="79"/>
      <c r="C3" s="82"/>
      <c r="D3" s="82"/>
      <c r="E3" s="82"/>
      <c r="F3" s="82" t="s">
        <v>538</v>
      </c>
      <c r="G3" s="82" t="s">
        <v>539</v>
      </c>
      <c r="H3" s="82" t="s">
        <v>540</v>
      </c>
      <c r="I3" s="82" t="s">
        <v>541</v>
      </c>
      <c r="J3" s="82" t="s">
        <v>542</v>
      </c>
      <c r="K3" s="82" t="s">
        <v>543</v>
      </c>
      <c r="L3" s="82" t="s">
        <v>544</v>
      </c>
      <c r="M3" s="82" t="s">
        <v>545</v>
      </c>
      <c r="N3" s="82" t="s">
        <v>546</v>
      </c>
      <c r="O3" s="82" t="s">
        <v>402</v>
      </c>
      <c r="P3" s="82" t="s">
        <v>403</v>
      </c>
      <c r="Q3" s="82"/>
      <c r="R3" s="82"/>
      <c r="S3" s="82"/>
      <c r="T3" s="82"/>
      <c r="U3" s="82"/>
      <c r="V3" s="82"/>
    </row>
    <row r="4" spans="1:22" s="78" customFormat="1" ht="12.95" customHeight="1" x14ac:dyDescent="0.15">
      <c r="A4" s="79"/>
      <c r="B4" s="79"/>
      <c r="C4" s="80" t="s">
        <v>547</v>
      </c>
      <c r="D4" s="80" t="s">
        <v>548</v>
      </c>
      <c r="E4" s="80" t="s">
        <v>549</v>
      </c>
      <c r="F4" s="87" t="s">
        <v>550</v>
      </c>
      <c r="G4" s="80" t="s">
        <v>551</v>
      </c>
      <c r="H4" s="87" t="s">
        <v>552</v>
      </c>
      <c r="I4" s="87" t="s">
        <v>553</v>
      </c>
      <c r="J4" s="80" t="s">
        <v>554</v>
      </c>
      <c r="K4" s="80" t="s">
        <v>555</v>
      </c>
      <c r="L4" s="80" t="s">
        <v>556</v>
      </c>
      <c r="M4" s="80" t="s">
        <v>557</v>
      </c>
      <c r="N4" s="80" t="s">
        <v>558</v>
      </c>
      <c r="O4" s="80" t="s">
        <v>559</v>
      </c>
      <c r="P4" s="80" t="s">
        <v>560</v>
      </c>
      <c r="Q4" s="80"/>
      <c r="R4" s="82"/>
      <c r="S4" s="82"/>
      <c r="T4" s="82"/>
      <c r="U4" s="82"/>
    </row>
    <row r="5" spans="1:22" s="78" customFormat="1" ht="12.95" customHeight="1" x14ac:dyDescent="0.15">
      <c r="A5" s="79" t="s">
        <v>591</v>
      </c>
      <c r="B5" s="79"/>
      <c r="C5" s="80" t="s">
        <v>561</v>
      </c>
      <c r="D5" s="80" t="s">
        <v>548</v>
      </c>
      <c r="E5" s="88"/>
      <c r="F5" s="78" t="str">
        <f>IF(技術者名簿!$B8="","",1)</f>
        <v/>
      </c>
      <c r="G5" s="78" t="str">
        <f>IF(技術者名簿!$B8="","",技術者名簿!$B8)</f>
        <v/>
      </c>
      <c r="H5" s="78" t="str">
        <f>IF(技術者名簿!$C8="","",技術者名簿!$C8)</f>
        <v/>
      </c>
      <c r="I5" s="78" t="str">
        <f>IF(技術者名簿!$D8="","",技術者名簿!$D8)</f>
        <v/>
      </c>
      <c r="J5" s="78" t="str">
        <f>IF(技術者名簿!$E8="","",技術者名簿!$E8)</f>
        <v/>
      </c>
      <c r="K5" s="78" t="str">
        <f>IF(技術者名簿!$E9="","",技術者名簿!$E9)</f>
        <v/>
      </c>
      <c r="L5" s="78" t="str">
        <f>IF(技術者名簿!$E10="","",技術者名簿!$E10)</f>
        <v/>
      </c>
      <c r="M5" s="78" t="str">
        <f>IF(技術者名簿!$E11="","",技術者名簿!$E11)</f>
        <v/>
      </c>
      <c r="N5" s="78" t="str">
        <f>IF(技術者名簿!$H8="○","1","")</f>
        <v/>
      </c>
      <c r="O5" s="89" t="str">
        <f>IF(技術者名簿!$I8="○","1","")</f>
        <v/>
      </c>
      <c r="P5" s="89" t="str">
        <f>IF(技術者名簿!$J8="○","1","")</f>
        <v/>
      </c>
      <c r="R5" s="82"/>
      <c r="S5" s="82"/>
      <c r="T5" s="82"/>
      <c r="U5" s="82"/>
    </row>
    <row r="6" spans="1:22" s="78" customFormat="1" ht="12.95" customHeight="1" x14ac:dyDescent="0.15">
      <c r="A6" s="79" t="s">
        <v>562</v>
      </c>
      <c r="B6" s="79"/>
      <c r="C6" s="80" t="s">
        <v>561</v>
      </c>
      <c r="D6" s="80" t="s">
        <v>548</v>
      </c>
      <c r="E6" s="88"/>
      <c r="F6" s="78" t="str">
        <f>IF(技術者名簿!$B12="","",1)</f>
        <v/>
      </c>
      <c r="G6" s="78" t="str">
        <f>IF(技術者名簿!$B12="","",技術者名簿!$B12)</f>
        <v/>
      </c>
      <c r="H6" s="78" t="str">
        <f>IF(技術者名簿!$C12="","",技術者名簿!$C12)</f>
        <v/>
      </c>
      <c r="I6" s="78" t="str">
        <f>IF(技術者名簿!$D12="","",技術者名簿!$D12)</f>
        <v/>
      </c>
      <c r="J6" s="78" t="str">
        <f>IF(技術者名簿!$E12="","",技術者名簿!$E12)</f>
        <v/>
      </c>
      <c r="K6" s="78" t="str">
        <f>IF(技術者名簿!$E13="","",技術者名簿!$E13)</f>
        <v/>
      </c>
      <c r="L6" s="78" t="str">
        <f>IF(技術者名簿!$E14="","",技術者名簿!$E14)</f>
        <v/>
      </c>
      <c r="M6" s="78" t="str">
        <f>IF(技術者名簿!$E15="","",技術者名簿!$E15)</f>
        <v/>
      </c>
      <c r="N6" s="78" t="str">
        <f>IF(技術者名簿!$H12="○","1","")</f>
        <v/>
      </c>
      <c r="O6" s="89" t="str">
        <f>IF(技術者名簿!$I12="○","1","")</f>
        <v/>
      </c>
      <c r="P6" s="89" t="str">
        <f>IF(技術者名簿!$J12="○","1","")</f>
        <v/>
      </c>
      <c r="R6" s="82"/>
      <c r="S6" s="82"/>
      <c r="T6" s="82"/>
      <c r="U6" s="82"/>
    </row>
    <row r="7" spans="1:22" s="78" customFormat="1" ht="12.95" customHeight="1" x14ac:dyDescent="0.15">
      <c r="A7" s="79" t="s">
        <v>563</v>
      </c>
      <c r="B7" s="79"/>
      <c r="C7" s="80" t="s">
        <v>561</v>
      </c>
      <c r="D7" s="80" t="s">
        <v>548</v>
      </c>
      <c r="E7" s="88"/>
      <c r="F7" s="78" t="str">
        <f>IF(技術者名簿!$B16="","",1)</f>
        <v/>
      </c>
      <c r="G7" s="78" t="str">
        <f>IF(技術者名簿!$B16="","",技術者名簿!$B16)</f>
        <v/>
      </c>
      <c r="H7" s="78" t="str">
        <f>IF(技術者名簿!$C16="","",技術者名簿!$C16)</f>
        <v/>
      </c>
      <c r="I7" s="78" t="str">
        <f>IF(技術者名簿!$D16="","",技術者名簿!$D16)</f>
        <v/>
      </c>
      <c r="J7" s="78" t="str">
        <f>IF(技術者名簿!$E16="","",技術者名簿!$E16)</f>
        <v/>
      </c>
      <c r="K7" s="78" t="str">
        <f>IF(技術者名簿!$E17="","",技術者名簿!$E17)</f>
        <v/>
      </c>
      <c r="L7" s="78" t="str">
        <f>IF(技術者名簿!$E18="","",技術者名簿!$E18)</f>
        <v/>
      </c>
      <c r="M7" s="78" t="str">
        <f>IF(技術者名簿!$E19="","",技術者名簿!$E19)</f>
        <v/>
      </c>
      <c r="N7" s="78" t="str">
        <f>IF(技術者名簿!$H16="○","1","")</f>
        <v/>
      </c>
      <c r="O7" s="89" t="str">
        <f>IF(技術者名簿!$I16="○","1","")</f>
        <v/>
      </c>
      <c r="P7" s="89" t="str">
        <f>IF(技術者名簿!$J16="○","1","")</f>
        <v/>
      </c>
      <c r="R7" s="82"/>
      <c r="S7" s="82"/>
      <c r="T7" s="82"/>
      <c r="U7" s="82"/>
    </row>
    <row r="8" spans="1:22" s="78" customFormat="1" ht="12.95" customHeight="1" x14ac:dyDescent="0.15">
      <c r="A8" s="79" t="s">
        <v>564</v>
      </c>
      <c r="B8" s="79"/>
      <c r="C8" s="80" t="s">
        <v>561</v>
      </c>
      <c r="D8" s="80" t="s">
        <v>548</v>
      </c>
      <c r="E8" s="88"/>
      <c r="F8" s="78" t="str">
        <f>IF(技術者名簿!$B20="","",1)</f>
        <v/>
      </c>
      <c r="G8" s="78" t="str">
        <f>IF(技術者名簿!$B20="","",技術者名簿!$B20)</f>
        <v/>
      </c>
      <c r="H8" s="78" t="str">
        <f>IF(技術者名簿!$C20="","",技術者名簿!$C20)</f>
        <v/>
      </c>
      <c r="I8" s="78" t="str">
        <f>IF(技術者名簿!$D20="","",技術者名簿!$D20)</f>
        <v/>
      </c>
      <c r="J8" s="78" t="str">
        <f>IF(技術者名簿!$E20="","",技術者名簿!$E20)</f>
        <v/>
      </c>
      <c r="K8" s="78" t="str">
        <f>IF(技術者名簿!$E21="","",技術者名簿!$E21)</f>
        <v/>
      </c>
      <c r="L8" s="78" t="str">
        <f>IF(技術者名簿!$E22="","",技術者名簿!$E22)</f>
        <v/>
      </c>
      <c r="M8" s="78" t="str">
        <f>IF(技術者名簿!$E23="","",技術者名簿!$E23)</f>
        <v/>
      </c>
      <c r="N8" s="78" t="str">
        <f>IF(技術者名簿!$H20="○","1","")</f>
        <v/>
      </c>
      <c r="O8" s="78" t="str">
        <f>IF(技術者名簿!$I20="○","1","")</f>
        <v/>
      </c>
      <c r="P8" s="78" t="str">
        <f>IF(技術者名簿!$J20="○","1","")</f>
        <v/>
      </c>
      <c r="R8" s="82"/>
      <c r="S8" s="82"/>
      <c r="T8" s="82"/>
      <c r="U8" s="82"/>
    </row>
    <row r="9" spans="1:22" s="78" customFormat="1" ht="12.95" customHeight="1" x14ac:dyDescent="0.15">
      <c r="A9" s="79" t="s">
        <v>565</v>
      </c>
      <c r="B9" s="79"/>
      <c r="C9" s="80" t="s">
        <v>561</v>
      </c>
      <c r="D9" s="80" t="s">
        <v>548</v>
      </c>
      <c r="E9" s="88"/>
      <c r="F9" s="78" t="str">
        <f>IF(技術者名簿!$B24="","",1)</f>
        <v/>
      </c>
      <c r="G9" s="78" t="str">
        <f>IF(技術者名簿!$B24="","",技術者名簿!$B24)</f>
        <v/>
      </c>
      <c r="H9" s="78" t="str">
        <f>IF(技術者名簿!$C24="","",技術者名簿!$C24)</f>
        <v/>
      </c>
      <c r="I9" s="78" t="str">
        <f>IF(技術者名簿!$D24="","",技術者名簿!$D24)</f>
        <v/>
      </c>
      <c r="J9" s="78" t="str">
        <f>IF(技術者名簿!$E24="","",技術者名簿!$E24)</f>
        <v/>
      </c>
      <c r="K9" s="78" t="str">
        <f>IF(技術者名簿!$E25="","",技術者名簿!$E25)</f>
        <v/>
      </c>
      <c r="L9" s="78" t="str">
        <f>IF(技術者名簿!$E26="","",技術者名簿!$E26)</f>
        <v/>
      </c>
      <c r="M9" s="78" t="str">
        <f>IF(技術者名簿!$E27="","",技術者名簿!$E27)</f>
        <v/>
      </c>
      <c r="N9" s="78" t="str">
        <f>IF(技術者名簿!$H24="○","1","")</f>
        <v/>
      </c>
      <c r="O9" s="78" t="str">
        <f>IF(技術者名簿!$I24="○","1","")</f>
        <v/>
      </c>
      <c r="P9" s="78" t="str">
        <f>IF(技術者名簿!$J24="○","1","")</f>
        <v/>
      </c>
      <c r="R9" s="82"/>
      <c r="S9" s="82"/>
      <c r="T9" s="82"/>
      <c r="U9" s="82"/>
    </row>
    <row r="10" spans="1:22" s="78" customFormat="1" ht="12.95" customHeight="1" x14ac:dyDescent="0.15">
      <c r="A10" s="79" t="s">
        <v>566</v>
      </c>
      <c r="B10" s="79"/>
      <c r="C10" s="80" t="s">
        <v>561</v>
      </c>
      <c r="D10" s="80" t="s">
        <v>548</v>
      </c>
      <c r="E10" s="88"/>
      <c r="F10" s="78" t="str">
        <f>IF(技術者名簿!$B28="","",1)</f>
        <v/>
      </c>
      <c r="G10" s="78" t="str">
        <f>IF(技術者名簿!$B28="","",技術者名簿!$B28)</f>
        <v/>
      </c>
      <c r="H10" s="78" t="str">
        <f>IF(技術者名簿!$C28="","",技術者名簿!$C28)</f>
        <v/>
      </c>
      <c r="I10" s="78" t="str">
        <f>IF(技術者名簿!$D28="","",技術者名簿!$D28)</f>
        <v/>
      </c>
      <c r="J10" s="78" t="str">
        <f>IF(技術者名簿!$E28="","",技術者名簿!$E28)</f>
        <v/>
      </c>
      <c r="K10" s="78" t="str">
        <f>IF(技術者名簿!$E29="","",技術者名簿!$E29)</f>
        <v/>
      </c>
      <c r="L10" s="78" t="str">
        <f>IF(技術者名簿!$E30="","",技術者名簿!$E30)</f>
        <v/>
      </c>
      <c r="M10" s="78" t="str">
        <f>IF(技術者名簿!$E31="","",技術者名簿!$E31)</f>
        <v/>
      </c>
      <c r="N10" s="78" t="str">
        <f>IF(技術者名簿!$H28="○","1","")</f>
        <v/>
      </c>
      <c r="O10" s="78" t="str">
        <f>IF(技術者名簿!$I28="○","1","")</f>
        <v/>
      </c>
      <c r="P10" s="78" t="str">
        <f>IF(技術者名簿!$J28="○","1","")</f>
        <v/>
      </c>
      <c r="R10" s="82"/>
      <c r="S10" s="82"/>
      <c r="T10" s="82"/>
      <c r="U10" s="82"/>
    </row>
    <row r="11" spans="1:22" s="78" customFormat="1" ht="12.95" customHeight="1" x14ac:dyDescent="0.15">
      <c r="A11" s="79" t="s">
        <v>567</v>
      </c>
      <c r="B11" s="79"/>
      <c r="C11" s="80" t="s">
        <v>561</v>
      </c>
      <c r="D11" s="80" t="s">
        <v>548</v>
      </c>
      <c r="E11" s="88"/>
      <c r="F11" s="78" t="str">
        <f>IF(技術者名簿!$B32="","",1)</f>
        <v/>
      </c>
      <c r="G11" s="78" t="str">
        <f>IF(技術者名簿!$B32="","",技術者名簿!$B32)</f>
        <v/>
      </c>
      <c r="H11" s="78" t="str">
        <f>IF(技術者名簿!$C32="","",技術者名簿!$C32)</f>
        <v/>
      </c>
      <c r="I11" s="78" t="str">
        <f>IF(技術者名簿!$D32="","",技術者名簿!$D32)</f>
        <v/>
      </c>
      <c r="J11" s="78" t="str">
        <f>IF(技術者名簿!$E32="","",技術者名簿!$E32)</f>
        <v/>
      </c>
      <c r="K11" s="78" t="str">
        <f>IF(技術者名簿!$E33="","",技術者名簿!$E33)</f>
        <v/>
      </c>
      <c r="L11" s="78" t="str">
        <f>IF(技術者名簿!$E34="","",技術者名簿!$E34)</f>
        <v/>
      </c>
      <c r="M11" s="78" t="str">
        <f>IF(技術者名簿!$E35="","",技術者名簿!$E35)</f>
        <v/>
      </c>
      <c r="N11" s="78" t="str">
        <f>IF(技術者名簿!$H32="○","1","")</f>
        <v/>
      </c>
      <c r="O11" s="78" t="str">
        <f>IF(技術者名簿!$I32="○","1","")</f>
        <v/>
      </c>
      <c r="P11" s="78" t="str">
        <f>IF(技術者名簿!$J32="○","1","")</f>
        <v/>
      </c>
      <c r="R11" s="82"/>
      <c r="S11" s="82"/>
      <c r="T11" s="82"/>
      <c r="U11" s="82"/>
    </row>
    <row r="12" spans="1:22" s="78" customFormat="1" ht="12.95" customHeight="1" x14ac:dyDescent="0.15">
      <c r="A12" s="79" t="s">
        <v>568</v>
      </c>
      <c r="B12" s="79"/>
      <c r="C12" s="80" t="s">
        <v>561</v>
      </c>
      <c r="D12" s="80" t="s">
        <v>548</v>
      </c>
      <c r="E12" s="88"/>
      <c r="F12" s="78" t="str">
        <f>IF(技術者名簿!$B36="","",1)</f>
        <v/>
      </c>
      <c r="G12" s="78" t="str">
        <f>IF(技術者名簿!$B36="","",技術者名簿!$B36)</f>
        <v/>
      </c>
      <c r="H12" s="78" t="str">
        <f>IF(技術者名簿!$C36="","",技術者名簿!$C36)</f>
        <v/>
      </c>
      <c r="I12" s="78" t="str">
        <f>IF(技術者名簿!$D36="","",技術者名簿!$D36)</f>
        <v/>
      </c>
      <c r="J12" s="78" t="str">
        <f>IF(技術者名簿!$E36="","",技術者名簿!$E36)</f>
        <v/>
      </c>
      <c r="K12" s="78" t="str">
        <f>IF(技術者名簿!$E37="","",技術者名簿!$E37)</f>
        <v/>
      </c>
      <c r="L12" s="78" t="str">
        <f>IF(技術者名簿!$E38="","",技術者名簿!$E38)</f>
        <v/>
      </c>
      <c r="M12" s="78" t="str">
        <f>IF(技術者名簿!$E39="","",技術者名簿!$E39)</f>
        <v/>
      </c>
      <c r="N12" s="78" t="str">
        <f>IF(技術者名簿!$H36="○","1","")</f>
        <v/>
      </c>
      <c r="O12" s="78" t="str">
        <f>IF(技術者名簿!$I36="○","1","")</f>
        <v/>
      </c>
      <c r="P12" s="78" t="str">
        <f>IF(技術者名簿!$J36="○","1","")</f>
        <v/>
      </c>
      <c r="R12" s="82"/>
      <c r="S12" s="82"/>
      <c r="T12" s="82"/>
      <c r="U12" s="82"/>
    </row>
    <row r="13" spans="1:22" s="78" customFormat="1" ht="12.95" customHeight="1" x14ac:dyDescent="0.15">
      <c r="A13" s="79" t="s">
        <v>569</v>
      </c>
      <c r="B13" s="79"/>
      <c r="C13" s="80" t="s">
        <v>561</v>
      </c>
      <c r="D13" s="80" t="s">
        <v>548</v>
      </c>
      <c r="E13" s="88"/>
      <c r="F13" s="78" t="str">
        <f>IF(技術者名簿!$B40="","",1)</f>
        <v/>
      </c>
      <c r="G13" s="78" t="str">
        <f>IF(技術者名簿!$B40="","",技術者名簿!$B40)</f>
        <v/>
      </c>
      <c r="H13" s="78" t="str">
        <f>IF(技術者名簿!$C40="","",技術者名簿!$C40)</f>
        <v/>
      </c>
      <c r="I13" s="78" t="str">
        <f>IF(技術者名簿!$D40="","",技術者名簿!$D40)</f>
        <v/>
      </c>
      <c r="J13" s="78" t="str">
        <f>IF(技術者名簿!$E40="","",技術者名簿!$E40)</f>
        <v/>
      </c>
      <c r="K13" s="78" t="str">
        <f>IF(技術者名簿!$E41="","",技術者名簿!$E41)</f>
        <v/>
      </c>
      <c r="L13" s="78" t="str">
        <f>IF(技術者名簿!$E42="","",技術者名簿!$E42)</f>
        <v/>
      </c>
      <c r="M13" s="78" t="str">
        <f>IF(技術者名簿!$E43="","",技術者名簿!$E43)</f>
        <v/>
      </c>
      <c r="N13" s="78" t="str">
        <f>IF(技術者名簿!$H40="○","1","")</f>
        <v/>
      </c>
      <c r="O13" s="78" t="str">
        <f>IF(技術者名簿!$I40="○","1","")</f>
        <v/>
      </c>
      <c r="P13" s="78" t="str">
        <f>IF(技術者名簿!$J40="○","1","")</f>
        <v/>
      </c>
      <c r="R13" s="82"/>
      <c r="S13" s="82"/>
      <c r="T13" s="82"/>
      <c r="U13" s="82"/>
    </row>
    <row r="14" spans="1:22" s="78" customFormat="1" ht="12.95" customHeight="1" x14ac:dyDescent="0.15">
      <c r="A14" s="79" t="s">
        <v>570</v>
      </c>
      <c r="B14" s="79"/>
      <c r="C14" s="80" t="s">
        <v>561</v>
      </c>
      <c r="D14" s="80" t="s">
        <v>548</v>
      </c>
      <c r="E14" s="88"/>
      <c r="F14" s="78" t="str">
        <f>IF(技術者名簿!$B44="","",1)</f>
        <v/>
      </c>
      <c r="G14" s="78" t="str">
        <f>IF(技術者名簿!$B44="","",技術者名簿!$B44)</f>
        <v/>
      </c>
      <c r="H14" s="78" t="str">
        <f>IF(技術者名簿!$C44="","",技術者名簿!$C44)</f>
        <v/>
      </c>
      <c r="I14" s="78" t="str">
        <f>IF(技術者名簿!$D44="","",技術者名簿!$D44)</f>
        <v/>
      </c>
      <c r="J14" s="78" t="str">
        <f>IF(技術者名簿!$E44="","",技術者名簿!$E44)</f>
        <v/>
      </c>
      <c r="K14" s="78" t="str">
        <f>IF(技術者名簿!$E45="","",技術者名簿!$E45)</f>
        <v/>
      </c>
      <c r="L14" s="78" t="str">
        <f>IF(技術者名簿!$E46="","",技術者名簿!$E46)</f>
        <v/>
      </c>
      <c r="M14" s="78" t="str">
        <f>IF(技術者名簿!$E47="","",技術者名簿!$E47)</f>
        <v/>
      </c>
      <c r="N14" s="78" t="str">
        <f>IF(技術者名簿!$H44="○","1","")</f>
        <v/>
      </c>
      <c r="O14" s="78" t="str">
        <f>IF(技術者名簿!$I44="○","1","")</f>
        <v/>
      </c>
      <c r="P14" s="78" t="str">
        <f>IF(技術者名簿!$J44="○","1","")</f>
        <v/>
      </c>
      <c r="R14" s="82"/>
      <c r="S14" s="82"/>
      <c r="T14" s="82"/>
      <c r="U14" s="82"/>
    </row>
    <row r="15" spans="1:22" s="78" customFormat="1" ht="12.95" customHeight="1" x14ac:dyDescent="0.15">
      <c r="A15" s="79" t="s">
        <v>571</v>
      </c>
      <c r="B15" s="79"/>
      <c r="C15" s="80" t="s">
        <v>561</v>
      </c>
      <c r="D15" s="80" t="s">
        <v>548</v>
      </c>
      <c r="E15" s="88"/>
      <c r="F15" s="78" t="str">
        <f>IF(技術者名簿!$B48="","",1)</f>
        <v/>
      </c>
      <c r="G15" s="78" t="str">
        <f>IF(技術者名簿!$B48="","",技術者名簿!$B48)</f>
        <v/>
      </c>
      <c r="H15" s="78" t="str">
        <f>IF(技術者名簿!$C48="","",技術者名簿!$C48)</f>
        <v/>
      </c>
      <c r="I15" s="78" t="str">
        <f>IF(技術者名簿!$D48="","",技術者名簿!$D48)</f>
        <v/>
      </c>
      <c r="J15" s="78" t="str">
        <f>IF(技術者名簿!$E48="","",技術者名簿!$E48)</f>
        <v/>
      </c>
      <c r="K15" s="78" t="str">
        <f>IF(技術者名簿!$E49="","",技術者名簿!$E49)</f>
        <v/>
      </c>
      <c r="L15" s="78" t="str">
        <f>IF(技術者名簿!$E50="","",技術者名簿!$E50)</f>
        <v/>
      </c>
      <c r="M15" s="78" t="str">
        <f>IF(技術者名簿!$E51="","",技術者名簿!$E51)</f>
        <v/>
      </c>
      <c r="N15" s="78" t="str">
        <f>IF(技術者名簿!$H48="○","1","")</f>
        <v/>
      </c>
      <c r="O15" s="78" t="str">
        <f>IF(技術者名簿!$I48="○","1","")</f>
        <v/>
      </c>
      <c r="P15" s="78" t="str">
        <f>IF(技術者名簿!$J48="○","1","")</f>
        <v/>
      </c>
      <c r="R15" s="82"/>
      <c r="S15" s="82"/>
      <c r="T15" s="82"/>
      <c r="U15" s="82"/>
    </row>
    <row r="16" spans="1:22" s="78" customFormat="1" ht="12.95" customHeight="1" x14ac:dyDescent="0.15">
      <c r="A16" s="79" t="s">
        <v>572</v>
      </c>
      <c r="B16" s="79"/>
      <c r="C16" s="80" t="s">
        <v>561</v>
      </c>
      <c r="D16" s="80" t="s">
        <v>548</v>
      </c>
      <c r="E16" s="88"/>
      <c r="F16" s="78" t="str">
        <f>IF(技術者名簿!$B52="","",1)</f>
        <v/>
      </c>
      <c r="G16" s="78" t="str">
        <f>IF(技術者名簿!$B52="","",技術者名簿!$B52)</f>
        <v/>
      </c>
      <c r="H16" s="78" t="str">
        <f>IF(技術者名簿!$C52="","",技術者名簿!$C52)</f>
        <v/>
      </c>
      <c r="I16" s="78" t="str">
        <f>IF(技術者名簿!$D52="","",技術者名簿!$D52)</f>
        <v/>
      </c>
      <c r="J16" s="78" t="str">
        <f>IF(技術者名簿!$E52="","",技術者名簿!$E52)</f>
        <v/>
      </c>
      <c r="K16" s="78" t="str">
        <f>IF(技術者名簿!$E53="","",技術者名簿!$E53)</f>
        <v/>
      </c>
      <c r="L16" s="78" t="str">
        <f>IF(技術者名簿!$E54="","",技術者名簿!$E54)</f>
        <v/>
      </c>
      <c r="M16" s="78" t="str">
        <f>IF(技術者名簿!$E55="","",技術者名簿!$E55)</f>
        <v/>
      </c>
      <c r="N16" s="78" t="str">
        <f>IF(技術者名簿!$H52="○","1","")</f>
        <v/>
      </c>
      <c r="O16" s="78" t="str">
        <f>IF(技術者名簿!$I52="○","1","")</f>
        <v/>
      </c>
      <c r="P16" s="78" t="str">
        <f>IF(技術者名簿!$J52="○","1","")</f>
        <v/>
      </c>
      <c r="R16" s="82"/>
      <c r="S16" s="82"/>
      <c r="T16" s="82"/>
      <c r="U16" s="82"/>
    </row>
    <row r="17" spans="1:21" s="78" customFormat="1" ht="12.95" customHeight="1" x14ac:dyDescent="0.15">
      <c r="A17" s="79" t="s">
        <v>573</v>
      </c>
      <c r="B17" s="79"/>
      <c r="C17" s="80" t="s">
        <v>561</v>
      </c>
      <c r="D17" s="80" t="s">
        <v>548</v>
      </c>
      <c r="E17" s="88"/>
      <c r="F17" s="78" t="str">
        <f>IF(技術者名簿!$B56="","",1)</f>
        <v/>
      </c>
      <c r="G17" s="78" t="str">
        <f>IF(技術者名簿!$B56="","",技術者名簿!$B56)</f>
        <v/>
      </c>
      <c r="H17" s="78" t="str">
        <f>IF(技術者名簿!$C56="","",技術者名簿!$C56)</f>
        <v/>
      </c>
      <c r="I17" s="78" t="str">
        <f>IF(技術者名簿!$D56="","",技術者名簿!$D56)</f>
        <v/>
      </c>
      <c r="J17" s="78" t="str">
        <f>IF(技術者名簿!$E56="","",技術者名簿!$E56)</f>
        <v/>
      </c>
      <c r="K17" s="78" t="str">
        <f>IF(技術者名簿!$E57="","",技術者名簿!$E57)</f>
        <v/>
      </c>
      <c r="L17" s="78" t="str">
        <f>IF(技術者名簿!$E58="","",技術者名簿!$E58)</f>
        <v/>
      </c>
      <c r="M17" s="78" t="str">
        <f>IF(技術者名簿!$E59="","",技術者名簿!$E59)</f>
        <v/>
      </c>
      <c r="N17" s="78" t="str">
        <f>IF(技術者名簿!$H56="○","1","")</f>
        <v/>
      </c>
      <c r="O17" s="78" t="str">
        <f>IF(技術者名簿!$I56="○","1","")</f>
        <v/>
      </c>
      <c r="P17" s="78" t="str">
        <f>IF(技術者名簿!$J56="○","1","")</f>
        <v/>
      </c>
      <c r="R17" s="82"/>
      <c r="S17" s="82"/>
      <c r="T17" s="82"/>
      <c r="U17" s="82"/>
    </row>
    <row r="18" spans="1:21" s="78" customFormat="1" ht="12.95" customHeight="1" x14ac:dyDescent="0.15">
      <c r="A18" s="79" t="s">
        <v>574</v>
      </c>
      <c r="B18" s="79"/>
      <c r="C18" s="80" t="s">
        <v>561</v>
      </c>
      <c r="D18" s="80" t="s">
        <v>548</v>
      </c>
      <c r="E18" s="88"/>
      <c r="F18" s="78" t="str">
        <f>IF(技術者名簿!$B60="","",1)</f>
        <v/>
      </c>
      <c r="G18" s="78" t="str">
        <f>IF(技術者名簿!$B60="","",技術者名簿!$B60)</f>
        <v/>
      </c>
      <c r="H18" s="78" t="str">
        <f>IF(技術者名簿!$C60="","",技術者名簿!$C60)</f>
        <v/>
      </c>
      <c r="I18" s="78" t="str">
        <f>IF(技術者名簿!$D60="","",技術者名簿!$D60)</f>
        <v/>
      </c>
      <c r="J18" s="78" t="str">
        <f>IF(技術者名簿!$E60="","",技術者名簿!$E60)</f>
        <v/>
      </c>
      <c r="K18" s="78" t="str">
        <f>IF(技術者名簿!$E61="","",技術者名簿!$E61)</f>
        <v/>
      </c>
      <c r="L18" s="78" t="str">
        <f>IF(技術者名簿!$E62="","",技術者名簿!$E62)</f>
        <v/>
      </c>
      <c r="M18" s="78" t="str">
        <f>IF(技術者名簿!$E63="","",技術者名簿!$E63)</f>
        <v/>
      </c>
      <c r="N18" s="78" t="str">
        <f>IF(技術者名簿!$H60="○","1","")</f>
        <v/>
      </c>
      <c r="O18" s="78" t="str">
        <f>IF(技術者名簿!$I60="○","1","")</f>
        <v/>
      </c>
      <c r="P18" s="78" t="str">
        <f>IF(技術者名簿!$J60="○","1","")</f>
        <v/>
      </c>
      <c r="R18" s="82"/>
      <c r="S18" s="82"/>
      <c r="T18" s="82"/>
      <c r="U18" s="82"/>
    </row>
    <row r="19" spans="1:21" s="78" customFormat="1" ht="12.95" customHeight="1" x14ac:dyDescent="0.15">
      <c r="A19" s="79" t="s">
        <v>575</v>
      </c>
      <c r="B19" s="79"/>
      <c r="C19" s="80" t="s">
        <v>561</v>
      </c>
      <c r="D19" s="80" t="s">
        <v>548</v>
      </c>
      <c r="E19" s="88"/>
      <c r="F19" s="78" t="str">
        <f>IF(技術者名簿!$B64="","",1)</f>
        <v/>
      </c>
      <c r="G19" s="78" t="str">
        <f>IF(技術者名簿!$B64="","",技術者名簿!$B64)</f>
        <v/>
      </c>
      <c r="H19" s="78" t="str">
        <f>IF(技術者名簿!$C64="","",技術者名簿!$C64)</f>
        <v/>
      </c>
      <c r="I19" s="78" t="str">
        <f>IF(技術者名簿!$D64="","",技術者名簿!$D64)</f>
        <v/>
      </c>
      <c r="J19" s="78" t="str">
        <f>IF(技術者名簿!$E64="","",技術者名簿!$E64)</f>
        <v/>
      </c>
      <c r="K19" s="78" t="str">
        <f>IF(技術者名簿!$E65="","",技術者名簿!$E65)</f>
        <v/>
      </c>
      <c r="L19" s="78" t="str">
        <f>IF(技術者名簿!$E66="","",技術者名簿!$E66)</f>
        <v/>
      </c>
      <c r="M19" s="78" t="str">
        <f>IF(技術者名簿!$E67="","",技術者名簿!$E67)</f>
        <v/>
      </c>
      <c r="N19" s="78" t="str">
        <f>IF(技術者名簿!$H64="○","1","")</f>
        <v/>
      </c>
      <c r="O19" s="78" t="str">
        <f>IF(技術者名簿!$I64="○","1","")</f>
        <v/>
      </c>
      <c r="P19" s="78" t="str">
        <f>IF(技術者名簿!$J64="○","1","")</f>
        <v/>
      </c>
      <c r="R19" s="82"/>
      <c r="S19" s="82"/>
      <c r="T19" s="82"/>
      <c r="U19" s="82"/>
    </row>
    <row r="20" spans="1:21" s="78" customFormat="1" ht="12.95" customHeight="1" x14ac:dyDescent="0.15">
      <c r="A20" s="79" t="s">
        <v>576</v>
      </c>
      <c r="B20" s="79"/>
      <c r="C20" s="80" t="s">
        <v>561</v>
      </c>
      <c r="D20" s="80" t="s">
        <v>548</v>
      </c>
      <c r="E20" s="88"/>
      <c r="F20" s="78" t="str">
        <f>IF(技術者名簿!$B68="","",1)</f>
        <v/>
      </c>
      <c r="G20" s="78" t="str">
        <f>IF(技術者名簿!$B68="","",技術者名簿!$B68)</f>
        <v/>
      </c>
      <c r="H20" s="78" t="str">
        <f>IF(技術者名簿!$C68="","",技術者名簿!$C68)</f>
        <v/>
      </c>
      <c r="I20" s="78" t="str">
        <f>IF(技術者名簿!$D68="","",技術者名簿!$D68)</f>
        <v/>
      </c>
      <c r="J20" s="78" t="str">
        <f>IF(技術者名簿!$E68="","",技術者名簿!$E68)</f>
        <v/>
      </c>
      <c r="K20" s="78" t="str">
        <f>IF(技術者名簿!$E69="","",技術者名簿!$E69)</f>
        <v/>
      </c>
      <c r="L20" s="78" t="str">
        <f>IF(技術者名簿!$E70="","",技術者名簿!$E70)</f>
        <v/>
      </c>
      <c r="M20" s="78" t="str">
        <f>IF(技術者名簿!$E71="","",技術者名簿!$E71)</f>
        <v/>
      </c>
      <c r="N20" s="78" t="str">
        <f>IF(技術者名簿!$H68="○","1","")</f>
        <v/>
      </c>
      <c r="O20" s="78" t="str">
        <f>IF(技術者名簿!$I68="○","1","")</f>
        <v/>
      </c>
      <c r="P20" s="78" t="str">
        <f>IF(技術者名簿!$J68="○","1","")</f>
        <v/>
      </c>
      <c r="R20" s="82"/>
      <c r="S20" s="82"/>
      <c r="T20" s="82"/>
      <c r="U20" s="82"/>
    </row>
    <row r="21" spans="1:21" s="78" customFormat="1" ht="12.95" customHeight="1" x14ac:dyDescent="0.15">
      <c r="A21" s="79" t="s">
        <v>577</v>
      </c>
      <c r="B21" s="79"/>
      <c r="C21" s="80" t="s">
        <v>561</v>
      </c>
      <c r="D21" s="80" t="s">
        <v>548</v>
      </c>
      <c r="E21" s="88"/>
      <c r="F21" s="78" t="str">
        <f>IF(技術者名簿!$B72="","",1)</f>
        <v/>
      </c>
      <c r="G21" s="78" t="str">
        <f>IF(技術者名簿!$B72="","",技術者名簿!$B72)</f>
        <v/>
      </c>
      <c r="H21" s="78" t="str">
        <f>IF(技術者名簿!$C72="","",技術者名簿!$C72)</f>
        <v/>
      </c>
      <c r="I21" s="78" t="str">
        <f>IF(技術者名簿!$D72="","",技術者名簿!$D72)</f>
        <v/>
      </c>
      <c r="J21" s="78" t="str">
        <f>IF(技術者名簿!$E72="","",技術者名簿!$E72)</f>
        <v/>
      </c>
      <c r="K21" s="78" t="str">
        <f>IF(技術者名簿!$E73="","",技術者名簿!$E73)</f>
        <v/>
      </c>
      <c r="L21" s="78" t="str">
        <f>IF(技術者名簿!$E74="","",技術者名簿!$E74)</f>
        <v/>
      </c>
      <c r="M21" s="78" t="str">
        <f>IF(技術者名簿!$E75="","",技術者名簿!$E75)</f>
        <v/>
      </c>
      <c r="N21" s="78" t="str">
        <f>IF(技術者名簿!$H72="○","1","")</f>
        <v/>
      </c>
      <c r="O21" s="78" t="str">
        <f>IF(技術者名簿!$I72="○","1","")</f>
        <v/>
      </c>
      <c r="P21" s="78" t="str">
        <f>IF(技術者名簿!$J72="○","1","")</f>
        <v/>
      </c>
      <c r="R21" s="82"/>
      <c r="S21" s="82"/>
      <c r="T21" s="82"/>
      <c r="U21" s="82"/>
    </row>
    <row r="22" spans="1:21" s="78" customFormat="1" ht="12.95" customHeight="1" x14ac:dyDescent="0.15">
      <c r="A22" s="79" t="s">
        <v>578</v>
      </c>
      <c r="B22" s="79"/>
      <c r="C22" s="80" t="s">
        <v>561</v>
      </c>
      <c r="D22" s="80" t="s">
        <v>548</v>
      </c>
      <c r="E22" s="88"/>
      <c r="F22" s="78" t="str">
        <f>IF(技術者名簿!$B76="","",1)</f>
        <v/>
      </c>
      <c r="G22" s="78" t="str">
        <f>IF(技術者名簿!$B76="","",技術者名簿!$B76)</f>
        <v/>
      </c>
      <c r="H22" s="78" t="str">
        <f>IF(技術者名簿!$C76="","",技術者名簿!$C76)</f>
        <v/>
      </c>
      <c r="I22" s="78" t="str">
        <f>IF(技術者名簿!$D76="","",技術者名簿!$D76)</f>
        <v/>
      </c>
      <c r="J22" s="78" t="str">
        <f>IF(技術者名簿!$E76="","",技術者名簿!$E76)</f>
        <v/>
      </c>
      <c r="K22" s="78" t="str">
        <f>IF(技術者名簿!$E77="","",技術者名簿!$E77)</f>
        <v/>
      </c>
      <c r="L22" s="78" t="str">
        <f>IF(技術者名簿!$E78="","",技術者名簿!$E78)</f>
        <v/>
      </c>
      <c r="M22" s="78" t="str">
        <f>IF(技術者名簿!$E79="","",技術者名簿!$E79)</f>
        <v/>
      </c>
      <c r="N22" s="78" t="str">
        <f>IF(技術者名簿!$H76="○","1","")</f>
        <v/>
      </c>
      <c r="O22" s="78" t="str">
        <f>IF(技術者名簿!$I76="○","1","")</f>
        <v/>
      </c>
      <c r="P22" s="78" t="str">
        <f>IF(技術者名簿!$J76="○","1","")</f>
        <v/>
      </c>
      <c r="R22" s="82"/>
      <c r="S22" s="82"/>
      <c r="T22" s="82"/>
      <c r="U22" s="82"/>
    </row>
    <row r="23" spans="1:21" s="78" customFormat="1" ht="12.95" customHeight="1" x14ac:dyDescent="0.15">
      <c r="A23" s="79" t="s">
        <v>579</v>
      </c>
      <c r="B23" s="79"/>
      <c r="C23" s="80" t="s">
        <v>561</v>
      </c>
      <c r="D23" s="80" t="s">
        <v>548</v>
      </c>
      <c r="E23" s="88"/>
      <c r="F23" s="78" t="str">
        <f>IF(技術者名簿!$B80="","",1)</f>
        <v/>
      </c>
      <c r="G23" s="78" t="str">
        <f>IF(技術者名簿!$B80="","",技術者名簿!$B80)</f>
        <v/>
      </c>
      <c r="H23" s="78" t="str">
        <f>IF(技術者名簿!$C80="","",技術者名簿!$C80)</f>
        <v/>
      </c>
      <c r="I23" s="78" t="str">
        <f>IF(技術者名簿!$D80="","",技術者名簿!$D80)</f>
        <v/>
      </c>
      <c r="J23" s="78" t="str">
        <f>IF(技術者名簿!$E80="","",技術者名簿!$E80)</f>
        <v/>
      </c>
      <c r="K23" s="78" t="str">
        <f>IF(技術者名簿!$E81="","",技術者名簿!$E81)</f>
        <v/>
      </c>
      <c r="L23" s="78" t="str">
        <f>IF(技術者名簿!$E82="","",技術者名簿!$E82)</f>
        <v/>
      </c>
      <c r="M23" s="78" t="str">
        <f>IF(技術者名簿!$E83="","",技術者名簿!$E83)</f>
        <v/>
      </c>
      <c r="N23" s="78" t="str">
        <f>IF(技術者名簿!$H80="○","1","")</f>
        <v/>
      </c>
      <c r="O23" s="78" t="str">
        <f>IF(技術者名簿!$I80="○","1","")</f>
        <v/>
      </c>
      <c r="P23" s="78" t="str">
        <f>IF(技術者名簿!$J80="○","1","")</f>
        <v/>
      </c>
      <c r="R23" s="82"/>
      <c r="S23" s="82"/>
      <c r="T23" s="82"/>
      <c r="U23" s="82"/>
    </row>
    <row r="24" spans="1:21" s="78" customFormat="1" ht="12.95" customHeight="1" x14ac:dyDescent="0.15">
      <c r="A24" s="79" t="s">
        <v>580</v>
      </c>
      <c r="B24" s="79"/>
      <c r="C24" s="80" t="s">
        <v>561</v>
      </c>
      <c r="D24" s="80" t="s">
        <v>548</v>
      </c>
      <c r="E24" s="88"/>
      <c r="F24" s="78" t="str">
        <f>IF(技術者名簿!$B84="","",1)</f>
        <v/>
      </c>
      <c r="G24" s="78" t="str">
        <f>IF(技術者名簿!$B84="","",技術者名簿!$B84)</f>
        <v/>
      </c>
      <c r="H24" s="78" t="str">
        <f>IF(技術者名簿!$C84="","",技術者名簿!$C84)</f>
        <v/>
      </c>
      <c r="I24" s="78" t="str">
        <f>IF(技術者名簿!$D84="","",技術者名簿!$D84)</f>
        <v/>
      </c>
      <c r="J24" s="78" t="str">
        <f>IF(技術者名簿!$E84="","",技術者名簿!$E84)</f>
        <v/>
      </c>
      <c r="K24" s="78" t="str">
        <f>IF(技術者名簿!$E85="","",技術者名簿!$E85)</f>
        <v/>
      </c>
      <c r="L24" s="78" t="str">
        <f>IF(技術者名簿!$E86="","",技術者名簿!$E86)</f>
        <v/>
      </c>
      <c r="M24" s="78" t="str">
        <f>IF(技術者名簿!$E87="","",技術者名簿!$E87)</f>
        <v/>
      </c>
      <c r="N24" s="78" t="str">
        <f>IF(技術者名簿!$H84="○","1","")</f>
        <v/>
      </c>
      <c r="O24" s="78" t="str">
        <f>IF(技術者名簿!$I84="○","1","")</f>
        <v/>
      </c>
      <c r="P24" s="78" t="str">
        <f>IF(技術者名簿!$J84="○","1","")</f>
        <v/>
      </c>
      <c r="R24" s="82"/>
      <c r="S24" s="82"/>
      <c r="T24" s="82"/>
      <c r="U24" s="82"/>
    </row>
    <row r="25" spans="1:21" s="78" customFormat="1" ht="12.95" customHeight="1" x14ac:dyDescent="0.15">
      <c r="A25" s="79" t="s">
        <v>581</v>
      </c>
      <c r="B25" s="79"/>
      <c r="C25" s="80" t="s">
        <v>561</v>
      </c>
      <c r="D25" s="80" t="s">
        <v>548</v>
      </c>
      <c r="E25" s="88"/>
      <c r="F25" s="78" t="str">
        <f>IF(技術者名簿!$B88="","",1)</f>
        <v/>
      </c>
      <c r="G25" s="78" t="str">
        <f>IF(技術者名簿!$B88="","",技術者名簿!$B88)</f>
        <v/>
      </c>
      <c r="H25" s="78" t="str">
        <f>IF(技術者名簿!$C88="","",技術者名簿!$C88)</f>
        <v/>
      </c>
      <c r="I25" s="78" t="str">
        <f>IF(技術者名簿!$D88="","",技術者名簿!$D88)</f>
        <v/>
      </c>
      <c r="J25" s="78" t="str">
        <f>IF(技術者名簿!$E88="","",技術者名簿!$E88)</f>
        <v/>
      </c>
      <c r="K25" s="78" t="str">
        <f>IF(技術者名簿!$E89="","",技術者名簿!$E89)</f>
        <v/>
      </c>
      <c r="L25" s="78" t="str">
        <f>IF(技術者名簿!$E90="","",技術者名簿!$E90)</f>
        <v/>
      </c>
      <c r="M25" s="78" t="str">
        <f>IF(技術者名簿!$E91="","",技術者名簿!$E91)</f>
        <v/>
      </c>
      <c r="N25" s="78" t="str">
        <f>IF(技術者名簿!$H88="○","1","")</f>
        <v/>
      </c>
      <c r="O25" s="78" t="str">
        <f>IF(技術者名簿!$I88="○","1","")</f>
        <v/>
      </c>
      <c r="P25" s="78" t="str">
        <f>IF(技術者名簿!$J88="○","1","")</f>
        <v/>
      </c>
      <c r="R25" s="82"/>
      <c r="S25" s="82"/>
      <c r="T25" s="82"/>
      <c r="U25" s="82"/>
    </row>
    <row r="26" spans="1:21" s="78" customFormat="1" ht="12.95" customHeight="1" x14ac:dyDescent="0.15">
      <c r="A26" s="79" t="s">
        <v>582</v>
      </c>
      <c r="B26" s="79"/>
      <c r="C26" s="80" t="s">
        <v>561</v>
      </c>
      <c r="D26" s="80" t="s">
        <v>548</v>
      </c>
      <c r="E26" s="88"/>
      <c r="F26" s="78" t="str">
        <f>IF(技術者名簿!$B92="","",1)</f>
        <v/>
      </c>
      <c r="G26" s="78" t="str">
        <f>IF(技術者名簿!$B92="","",技術者名簿!$B92)</f>
        <v/>
      </c>
      <c r="H26" s="78" t="str">
        <f>IF(技術者名簿!$C92="","",技術者名簿!$C92)</f>
        <v/>
      </c>
      <c r="I26" s="78" t="str">
        <f>IF(技術者名簿!$D92="","",技術者名簿!$D92)</f>
        <v/>
      </c>
      <c r="J26" s="78" t="str">
        <f>IF(技術者名簿!$E92="","",技術者名簿!$E92)</f>
        <v/>
      </c>
      <c r="K26" s="78" t="str">
        <f>IF(技術者名簿!$E93="","",技術者名簿!$E93)</f>
        <v/>
      </c>
      <c r="L26" s="78" t="str">
        <f>IF(技術者名簿!$E94="","",技術者名簿!$E94)</f>
        <v/>
      </c>
      <c r="M26" s="78" t="str">
        <f>IF(技術者名簿!$E95="","",技術者名簿!$E95)</f>
        <v/>
      </c>
      <c r="N26" s="78" t="str">
        <f>IF(技術者名簿!$H92="○","1","")</f>
        <v/>
      </c>
      <c r="O26" s="78" t="str">
        <f>IF(技術者名簿!$I92="○","1","")</f>
        <v/>
      </c>
      <c r="P26" s="78" t="str">
        <f>IF(技術者名簿!$J92="○","1","")</f>
        <v/>
      </c>
      <c r="R26" s="82"/>
      <c r="S26" s="82"/>
      <c r="T26" s="82"/>
      <c r="U26" s="82"/>
    </row>
    <row r="27" spans="1:21" s="78" customFormat="1" ht="12.95" customHeight="1" x14ac:dyDescent="0.15">
      <c r="A27" s="79" t="s">
        <v>583</v>
      </c>
      <c r="B27" s="79"/>
      <c r="C27" s="80" t="s">
        <v>561</v>
      </c>
      <c r="D27" s="80" t="s">
        <v>548</v>
      </c>
      <c r="E27" s="88"/>
      <c r="F27" s="78" t="str">
        <f>IF(技術者名簿!$B96="","",1)</f>
        <v/>
      </c>
      <c r="G27" s="78" t="str">
        <f>IF(技術者名簿!$B96="","",技術者名簿!$B96)</f>
        <v/>
      </c>
      <c r="H27" s="78" t="str">
        <f>IF(技術者名簿!$C96="","",技術者名簿!$C96)</f>
        <v/>
      </c>
      <c r="I27" s="78" t="str">
        <f>IF(技術者名簿!$D96="","",技術者名簿!$D96)</f>
        <v/>
      </c>
      <c r="J27" s="78" t="str">
        <f>IF(技術者名簿!$E96="","",技術者名簿!$E96)</f>
        <v/>
      </c>
      <c r="K27" s="78" t="str">
        <f>IF(技術者名簿!$E97="","",技術者名簿!$E97)</f>
        <v/>
      </c>
      <c r="L27" s="78" t="str">
        <f>IF(技術者名簿!$E98="","",技術者名簿!$E98)</f>
        <v/>
      </c>
      <c r="M27" s="78" t="str">
        <f>IF(技術者名簿!$E99="","",技術者名簿!$E99)</f>
        <v/>
      </c>
      <c r="N27" s="78" t="str">
        <f>IF(技術者名簿!$H96="○","1","")</f>
        <v/>
      </c>
      <c r="O27" s="78" t="str">
        <f>IF(技術者名簿!$I96="○","1","")</f>
        <v/>
      </c>
      <c r="P27" s="78" t="str">
        <f>IF(技術者名簿!$J96="○","1","")</f>
        <v/>
      </c>
      <c r="R27" s="82"/>
      <c r="S27" s="82"/>
      <c r="T27" s="82"/>
      <c r="U27" s="82"/>
    </row>
    <row r="28" spans="1:21" s="78" customFormat="1" ht="12.95" customHeight="1" x14ac:dyDescent="0.15">
      <c r="A28" s="79" t="s">
        <v>584</v>
      </c>
      <c r="B28" s="79"/>
      <c r="C28" s="80" t="s">
        <v>561</v>
      </c>
      <c r="D28" s="80" t="s">
        <v>548</v>
      </c>
      <c r="E28" s="88"/>
      <c r="F28" s="78" t="str">
        <f>IF(技術者名簿!$B100="","",1)</f>
        <v/>
      </c>
      <c r="G28" s="78" t="str">
        <f>IF(技術者名簿!$B100="","",技術者名簿!$B100)</f>
        <v/>
      </c>
      <c r="H28" s="78" t="str">
        <f>IF(技術者名簿!$C100="","",技術者名簿!$C100)</f>
        <v/>
      </c>
      <c r="I28" s="78" t="str">
        <f>IF(技術者名簿!$D100="","",技術者名簿!$D100)</f>
        <v/>
      </c>
      <c r="J28" s="78" t="str">
        <f>IF(技術者名簿!$E100="","",技術者名簿!$E100)</f>
        <v/>
      </c>
      <c r="K28" s="78" t="str">
        <f>IF(技術者名簿!$E101="","",技術者名簿!$E101)</f>
        <v/>
      </c>
      <c r="L28" s="78" t="str">
        <f>IF(技術者名簿!$E102="","",技術者名簿!$E102)</f>
        <v/>
      </c>
      <c r="M28" s="78" t="str">
        <f>IF(技術者名簿!$E103="","",技術者名簿!$E103)</f>
        <v/>
      </c>
      <c r="N28" s="78" t="str">
        <f>IF(技術者名簿!$H100="○","1","")</f>
        <v/>
      </c>
      <c r="O28" s="78" t="str">
        <f>IF(技術者名簿!$I100="○","1","")</f>
        <v/>
      </c>
      <c r="P28" s="78" t="str">
        <f>IF(技術者名簿!$J100="○","1","")</f>
        <v/>
      </c>
      <c r="R28" s="82"/>
      <c r="S28" s="82"/>
      <c r="T28" s="82"/>
      <c r="U28" s="82"/>
    </row>
    <row r="29" spans="1:21" s="78" customFormat="1" ht="12.95" customHeight="1" x14ac:dyDescent="0.15">
      <c r="A29" s="79" t="s">
        <v>585</v>
      </c>
      <c r="B29" s="79"/>
      <c r="C29" s="80" t="s">
        <v>561</v>
      </c>
      <c r="D29" s="80" t="s">
        <v>548</v>
      </c>
      <c r="E29" s="88"/>
      <c r="F29" s="78" t="str">
        <f>IF(技術者名簿!$B104="","",1)</f>
        <v/>
      </c>
      <c r="G29" s="78" t="str">
        <f>IF(技術者名簿!$B104="","",技術者名簿!$B104)</f>
        <v/>
      </c>
      <c r="H29" s="78" t="str">
        <f>IF(技術者名簿!$C104="","",技術者名簿!$C104)</f>
        <v/>
      </c>
      <c r="I29" s="78" t="str">
        <f>IF(技術者名簿!$D104="","",技術者名簿!$D104)</f>
        <v/>
      </c>
      <c r="J29" s="78" t="str">
        <f>IF(技術者名簿!$E104="","",技術者名簿!$E104)</f>
        <v/>
      </c>
      <c r="K29" s="78" t="str">
        <f>IF(技術者名簿!$E105="","",技術者名簿!$E105)</f>
        <v/>
      </c>
      <c r="L29" s="78" t="str">
        <f>IF(技術者名簿!$E106="","",技術者名簿!$E106)</f>
        <v/>
      </c>
      <c r="M29" s="78" t="str">
        <f>IF(技術者名簿!$E107="","",技術者名簿!$E107)</f>
        <v/>
      </c>
      <c r="N29" s="78" t="str">
        <f>IF(技術者名簿!$H104="○","1","")</f>
        <v/>
      </c>
      <c r="O29" s="78" t="str">
        <f>IF(技術者名簿!$I104="○","1","")</f>
        <v/>
      </c>
      <c r="P29" s="78" t="str">
        <f>IF(技術者名簿!$J104="○","1","")</f>
        <v/>
      </c>
      <c r="R29" s="82"/>
      <c r="S29" s="82"/>
      <c r="T29" s="82"/>
      <c r="U29" s="82"/>
    </row>
    <row r="30" spans="1:21" s="78" customFormat="1" ht="12.95" customHeight="1" x14ac:dyDescent="0.15">
      <c r="A30" s="79" t="s">
        <v>586</v>
      </c>
      <c r="B30" s="79"/>
      <c r="C30" s="80" t="s">
        <v>561</v>
      </c>
      <c r="D30" s="80" t="s">
        <v>548</v>
      </c>
      <c r="E30" s="88"/>
      <c r="F30" s="78" t="str">
        <f>IF(技術者名簿!$B108="","",1)</f>
        <v/>
      </c>
      <c r="G30" s="78" t="str">
        <f>IF(技術者名簿!$B108="","",技術者名簿!$B108)</f>
        <v/>
      </c>
      <c r="H30" s="78" t="str">
        <f>IF(技術者名簿!$C108="","",技術者名簿!$C108)</f>
        <v/>
      </c>
      <c r="I30" s="78" t="str">
        <f>IF(技術者名簿!$D108="","",技術者名簿!$D108)</f>
        <v/>
      </c>
      <c r="J30" s="78" t="str">
        <f>IF(技術者名簿!$E108="","",技術者名簿!$E108)</f>
        <v/>
      </c>
      <c r="K30" s="78" t="str">
        <f>IF(技術者名簿!$E109="","",技術者名簿!$E109)</f>
        <v/>
      </c>
      <c r="L30" s="78" t="str">
        <f>IF(技術者名簿!$E110="","",技術者名簿!$E110)</f>
        <v/>
      </c>
      <c r="M30" s="78" t="str">
        <f>IF(技術者名簿!$E111="","",技術者名簿!$E111)</f>
        <v/>
      </c>
      <c r="N30" s="78" t="str">
        <f>IF(技術者名簿!$H108="○","1","")</f>
        <v/>
      </c>
      <c r="O30" s="78" t="str">
        <f>IF(技術者名簿!$I108="○","1","")</f>
        <v/>
      </c>
      <c r="P30" s="78" t="str">
        <f>IF(技術者名簿!$J108="○","1","")</f>
        <v/>
      </c>
      <c r="R30" s="82"/>
      <c r="S30" s="82"/>
      <c r="T30" s="82"/>
      <c r="U30" s="82"/>
    </row>
    <row r="31" spans="1:21" s="78" customFormat="1" ht="12.95" customHeight="1" x14ac:dyDescent="0.15">
      <c r="A31" s="79" t="s">
        <v>587</v>
      </c>
      <c r="B31" s="79"/>
      <c r="C31" s="80" t="s">
        <v>561</v>
      </c>
      <c r="D31" s="80" t="s">
        <v>548</v>
      </c>
      <c r="E31" s="88"/>
      <c r="F31" s="78" t="str">
        <f>IF(技術者名簿!$B112="","",1)</f>
        <v/>
      </c>
      <c r="G31" s="78" t="str">
        <f>IF(技術者名簿!$B112="","",技術者名簿!$B112)</f>
        <v/>
      </c>
      <c r="H31" s="78" t="str">
        <f>IF(技術者名簿!$C112="","",技術者名簿!$C112)</f>
        <v/>
      </c>
      <c r="I31" s="78" t="str">
        <f>IF(技術者名簿!$D112="","",技術者名簿!$D112)</f>
        <v/>
      </c>
      <c r="J31" s="78" t="str">
        <f>IF(技術者名簿!$E112="","",技術者名簿!$E112)</f>
        <v/>
      </c>
      <c r="K31" s="78" t="str">
        <f>IF(技術者名簿!$E113="","",技術者名簿!$E113)</f>
        <v/>
      </c>
      <c r="L31" s="78" t="str">
        <f>IF(技術者名簿!$E114="","",技術者名簿!$E114)</f>
        <v/>
      </c>
      <c r="M31" s="78" t="str">
        <f>IF(技術者名簿!$E115="","",技術者名簿!$E115)</f>
        <v/>
      </c>
      <c r="N31" s="78" t="str">
        <f>IF(技術者名簿!$H112="○","1","")</f>
        <v/>
      </c>
      <c r="O31" s="78" t="str">
        <f>IF(技術者名簿!$I112="○","1","")</f>
        <v/>
      </c>
      <c r="P31" s="78" t="str">
        <f>IF(技術者名簿!$J112="○","1","")</f>
        <v/>
      </c>
      <c r="R31" s="82"/>
      <c r="S31" s="82"/>
      <c r="T31" s="82"/>
      <c r="U31" s="82"/>
    </row>
    <row r="32" spans="1:21" s="78" customFormat="1" ht="12.95" customHeight="1" x14ac:dyDescent="0.15">
      <c r="A32" s="79" t="s">
        <v>588</v>
      </c>
      <c r="B32" s="79"/>
      <c r="C32" s="80" t="s">
        <v>561</v>
      </c>
      <c r="D32" s="80" t="s">
        <v>548</v>
      </c>
      <c r="E32" s="88"/>
      <c r="F32" s="78" t="str">
        <f>IF(技術者名簿!$B116="","",1)</f>
        <v/>
      </c>
      <c r="G32" s="78" t="str">
        <f>IF(技術者名簿!$B116="","",技術者名簿!$B116)</f>
        <v/>
      </c>
      <c r="H32" s="78" t="str">
        <f>IF(技術者名簿!$C116="","",技術者名簿!$C116)</f>
        <v/>
      </c>
      <c r="I32" s="78" t="str">
        <f>IF(技術者名簿!$D116="","",技術者名簿!$D116)</f>
        <v/>
      </c>
      <c r="J32" s="78" t="str">
        <f>IF(技術者名簿!$E116="","",技術者名簿!$E116)</f>
        <v/>
      </c>
      <c r="K32" s="78" t="str">
        <f>IF(技術者名簿!$E117="","",技術者名簿!$E117)</f>
        <v/>
      </c>
      <c r="L32" s="78" t="str">
        <f>IF(技術者名簿!$E118="","",技術者名簿!$E118)</f>
        <v/>
      </c>
      <c r="M32" s="78" t="str">
        <f>IF(技術者名簿!$E119="","",技術者名簿!$E119)</f>
        <v/>
      </c>
      <c r="N32" s="78" t="str">
        <f>IF(技術者名簿!$H116="○","1","")</f>
        <v/>
      </c>
      <c r="O32" s="78" t="str">
        <f>IF(技術者名簿!$I116="○","1","")</f>
        <v/>
      </c>
      <c r="P32" s="78" t="str">
        <f>IF(技術者名簿!$J116="○","1","")</f>
        <v/>
      </c>
      <c r="R32" s="82"/>
      <c r="S32" s="82"/>
      <c r="T32" s="82"/>
      <c r="U32" s="82"/>
    </row>
    <row r="33" spans="1:21" s="78" customFormat="1" ht="12.95" customHeight="1" x14ac:dyDescent="0.15">
      <c r="A33" s="79" t="s">
        <v>589</v>
      </c>
      <c r="B33" s="79"/>
      <c r="C33" s="80" t="s">
        <v>561</v>
      </c>
      <c r="D33" s="80" t="s">
        <v>548</v>
      </c>
      <c r="E33" s="88"/>
      <c r="F33" s="78" t="str">
        <f>IF(技術者名簿!$B120="","",1)</f>
        <v/>
      </c>
      <c r="G33" s="78" t="str">
        <f>IF(技術者名簿!$B120="","",技術者名簿!$B120)</f>
        <v/>
      </c>
      <c r="H33" s="78" t="str">
        <f>IF(技術者名簿!$C120="","",技術者名簿!$C120)</f>
        <v/>
      </c>
      <c r="I33" s="78" t="str">
        <f>IF(技術者名簿!$D120="","",技術者名簿!$D120)</f>
        <v/>
      </c>
      <c r="J33" s="78" t="str">
        <f>IF(技術者名簿!$E120="","",技術者名簿!$E120)</f>
        <v/>
      </c>
      <c r="K33" s="78" t="str">
        <f>IF(技術者名簿!$E121="","",技術者名簿!$E121)</f>
        <v/>
      </c>
      <c r="L33" s="78" t="str">
        <f>IF(技術者名簿!$E122="","",技術者名簿!$E122)</f>
        <v/>
      </c>
      <c r="M33" s="78" t="str">
        <f>IF(技術者名簿!$E123="","",技術者名簿!$E123)</f>
        <v/>
      </c>
      <c r="N33" s="78" t="str">
        <f>IF(技術者名簿!$H120="○","1","")</f>
        <v/>
      </c>
      <c r="O33" s="78" t="str">
        <f>IF(技術者名簿!$I120="○","1","")</f>
        <v/>
      </c>
      <c r="P33" s="78" t="str">
        <f>IF(技術者名簿!$J120="○","1","")</f>
        <v/>
      </c>
      <c r="R33" s="82"/>
      <c r="S33" s="82"/>
      <c r="T33" s="82"/>
      <c r="U33" s="82"/>
    </row>
    <row r="34" spans="1:21" s="78" customFormat="1" ht="12.95" customHeight="1" x14ac:dyDescent="0.15">
      <c r="A34" s="79" t="s">
        <v>590</v>
      </c>
      <c r="B34" s="79"/>
      <c r="C34" s="80" t="s">
        <v>561</v>
      </c>
      <c r="D34" s="80" t="s">
        <v>548</v>
      </c>
      <c r="E34" s="88"/>
      <c r="F34" s="78" t="str">
        <f>IF(技術者名簿!$B124="","",1)</f>
        <v/>
      </c>
      <c r="G34" s="78" t="str">
        <f>IF(技術者名簿!$B124="","",技術者名簿!$B124)</f>
        <v/>
      </c>
      <c r="H34" s="78" t="str">
        <f>IF(技術者名簿!$C124="","",技術者名簿!$C124)</f>
        <v/>
      </c>
      <c r="I34" s="78" t="str">
        <f>IF(技術者名簿!$D124="","",技術者名簿!$D124)</f>
        <v/>
      </c>
      <c r="J34" s="78" t="str">
        <f>IF(技術者名簿!$E124="","",技術者名簿!$E124)</f>
        <v/>
      </c>
      <c r="K34" s="78" t="str">
        <f>IF(技術者名簿!$E125="","",技術者名簿!$E125)</f>
        <v/>
      </c>
      <c r="L34" s="78" t="str">
        <f>IF(技術者名簿!$E126="","",技術者名簿!$E126)</f>
        <v/>
      </c>
      <c r="M34" s="78" t="str">
        <f>IF(技術者名簿!$E127="","",技術者名簿!$E127)</f>
        <v/>
      </c>
      <c r="N34" s="78" t="str">
        <f>IF(技術者名簿!$H124="○","1","")</f>
        <v/>
      </c>
      <c r="O34" s="78" t="str">
        <f>IF(技術者名簿!$I124="○","1","")</f>
        <v/>
      </c>
      <c r="P34" s="78" t="str">
        <f>IF(技術者名簿!$J124="○","1","")</f>
        <v/>
      </c>
      <c r="R34" s="82"/>
      <c r="S34" s="82"/>
      <c r="T34" s="82"/>
      <c r="U34" s="82"/>
    </row>
    <row r="35" spans="1:21" s="78" customFormat="1" ht="12.95" customHeight="1" x14ac:dyDescent="0.15">
      <c r="A35" s="79"/>
      <c r="B35" s="79"/>
      <c r="C35" s="80"/>
      <c r="D35" s="80"/>
      <c r="E35" s="88"/>
      <c r="R35" s="82"/>
      <c r="S35" s="82"/>
      <c r="T35" s="82"/>
      <c r="U35" s="8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マニュアル</vt:lpstr>
      <vt:lpstr>入力例</vt:lpstr>
      <vt:lpstr>業者カード</vt:lpstr>
      <vt:lpstr>技術者名簿</vt:lpstr>
      <vt:lpstr>資格一覧</vt:lpstr>
      <vt:lpstr>Inputval</vt:lpstr>
      <vt:lpstr>InputvalEng</vt:lpstr>
      <vt:lpstr>業者カード!Print_Area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2012-11-02T04:32:56Z</cp:lastPrinted>
  <dcterms:created xsi:type="dcterms:W3CDTF">2006-10-27T01:36:09Z</dcterms:created>
  <dcterms:modified xsi:type="dcterms:W3CDTF">2024-11-28T00:37:01Z</dcterms:modified>
</cp:coreProperties>
</file>