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3094C93C-5AA0-4ED3-A6FD-D605575D1E0B}" xr6:coauthVersionLast="47" xr6:coauthVersionMax="47" xr10:uidLastSave="{00000000-0000-0000-0000-000000000000}"/>
  <workbookProtection workbookPassword="C648" lockStructure="1"/>
  <bookViews>
    <workbookView xWindow="-120" yWindow="-120" windowWidth="29040" windowHeight="15720" activeTab="2" xr2:uid="{00000000-000D-0000-FFFF-FFFF00000000}"/>
  </bookViews>
  <sheets>
    <sheet name="マニュアル" sheetId="13" r:id="rId1"/>
    <sheet name="入力例" sheetId="16" r:id="rId2"/>
    <sheet name="業者カード" sheetId="11" r:id="rId3"/>
    <sheet name="Inputval" sheetId="17" state="hidden" r:id="rId4"/>
  </sheets>
  <definedNames>
    <definedName name="_xlnm.Print_Area" localSheetId="2">業者カード!$A$1:$AJ$208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0" i="11" l="1"/>
  <c r="AI10" i="11"/>
  <c r="G184" i="17" l="1"/>
  <c r="G185" i="17"/>
  <c r="G186" i="17"/>
  <c r="G187" i="17"/>
  <c r="G188" i="17"/>
  <c r="G189" i="17"/>
  <c r="G183" i="17"/>
  <c r="G177" i="17"/>
  <c r="G178" i="17"/>
  <c r="G179" i="17"/>
  <c r="G180" i="17"/>
  <c r="G181" i="17"/>
  <c r="G182" i="17"/>
  <c r="G176" i="17"/>
  <c r="G196" i="17" l="1"/>
  <c r="E196" i="17"/>
  <c r="F196" i="17"/>
  <c r="G197" i="17" l="1"/>
  <c r="F197" i="17"/>
  <c r="E197" i="17"/>
  <c r="G195" i="17"/>
  <c r="F195" i="17"/>
  <c r="E195" i="17"/>
  <c r="E170" i="17"/>
  <c r="F170" i="17"/>
  <c r="G170" i="17"/>
  <c r="H170" i="17"/>
  <c r="E171" i="17"/>
  <c r="F171" i="17"/>
  <c r="G171" i="17"/>
  <c r="H171" i="17"/>
  <c r="E172" i="17"/>
  <c r="F172" i="17"/>
  <c r="G172" i="17"/>
  <c r="H172" i="17"/>
  <c r="E173" i="17"/>
  <c r="F173" i="17"/>
  <c r="G173" i="17"/>
  <c r="H173" i="17"/>
  <c r="E174" i="17"/>
  <c r="F174" i="17"/>
  <c r="G174" i="17"/>
  <c r="H174" i="17"/>
  <c r="E175" i="17"/>
  <c r="F175" i="17"/>
  <c r="G175" i="17"/>
  <c r="H175" i="17"/>
  <c r="E176" i="17"/>
  <c r="F176" i="17"/>
  <c r="H176" i="17"/>
  <c r="E177" i="17"/>
  <c r="F177" i="17"/>
  <c r="H177" i="17"/>
  <c r="E178" i="17"/>
  <c r="F178" i="17"/>
  <c r="H178" i="17"/>
  <c r="E179" i="17"/>
  <c r="F179" i="17"/>
  <c r="H179" i="17"/>
  <c r="E180" i="17"/>
  <c r="F180" i="17"/>
  <c r="H180" i="17"/>
  <c r="E181" i="17"/>
  <c r="F181" i="17"/>
  <c r="H181" i="17"/>
  <c r="E182" i="17"/>
  <c r="F182" i="17"/>
  <c r="H182" i="17"/>
  <c r="E183" i="17"/>
  <c r="F183" i="17"/>
  <c r="H183" i="17"/>
  <c r="E184" i="17"/>
  <c r="F184" i="17"/>
  <c r="H184" i="17"/>
  <c r="E185" i="17"/>
  <c r="F185" i="17"/>
  <c r="H185" i="17"/>
  <c r="E186" i="17"/>
  <c r="F186" i="17"/>
  <c r="H186" i="17"/>
  <c r="E187" i="17"/>
  <c r="F187" i="17"/>
  <c r="H187" i="17"/>
  <c r="E188" i="17"/>
  <c r="F188" i="17"/>
  <c r="H188" i="17"/>
  <c r="E189" i="17"/>
  <c r="F189" i="17"/>
  <c r="H189" i="17"/>
  <c r="H169" i="17"/>
  <c r="G169" i="17"/>
  <c r="F169" i="17"/>
  <c r="E169" i="17"/>
  <c r="A167" i="17"/>
  <c r="F33" i="17"/>
  <c r="F50" i="17"/>
  <c r="F49" i="17"/>
  <c r="F48" i="17"/>
  <c r="F47" i="17"/>
  <c r="F46" i="17"/>
  <c r="F45" i="17"/>
  <c r="F42" i="17"/>
  <c r="F41" i="17"/>
  <c r="F40" i="17"/>
  <c r="F39" i="17"/>
  <c r="F38" i="17"/>
  <c r="F35" i="17"/>
  <c r="F34" i="17"/>
  <c r="F32" i="17"/>
  <c r="F31" i="17"/>
  <c r="F30" i="17"/>
  <c r="F29" i="17"/>
  <c r="F28" i="17"/>
  <c r="F27" i="17"/>
  <c r="F26" i="17"/>
  <c r="F23" i="17"/>
  <c r="F22" i="17"/>
  <c r="F21" i="17"/>
  <c r="F20" i="17"/>
  <c r="F19" i="17"/>
  <c r="F18" i="17"/>
  <c r="F17" i="17"/>
  <c r="F16" i="17"/>
  <c r="F15" i="17"/>
  <c r="F14" i="17"/>
  <c r="G10" i="17"/>
  <c r="G9" i="17"/>
  <c r="F8" i="17"/>
  <c r="F5" i="17"/>
  <c r="F4" i="17"/>
  <c r="F3" i="17"/>
  <c r="F2" i="17"/>
  <c r="AH10" i="11" l="1"/>
  <c r="F13" i="17" s="1"/>
  <c r="AI5" i="11"/>
  <c r="F10" i="17" s="1"/>
  <c r="AH5" i="11"/>
  <c r="F9" i="17" s="1"/>
  <c r="D192" i="11"/>
  <c r="D185" i="11"/>
  <c r="D178" i="11"/>
  <c r="AI164" i="11"/>
  <c r="AH180" i="11"/>
  <c r="AI109" i="11"/>
  <c r="AI79" i="11"/>
  <c r="AI64" i="11"/>
  <c r="AI56" i="11"/>
  <c r="AI52" i="11"/>
  <c r="AI53" i="11"/>
  <c r="L180" i="11"/>
  <c r="AH193" i="11"/>
  <c r="L193" i="11" s="1"/>
  <c r="AH194" i="11"/>
  <c r="AH195" i="11"/>
  <c r="AH196" i="11"/>
  <c r="AH197" i="11"/>
  <c r="AH198" i="11"/>
  <c r="AH192" i="11"/>
  <c r="AH186" i="11"/>
  <c r="AH187" i="11"/>
  <c r="AH188" i="11"/>
  <c r="AH189" i="11"/>
  <c r="AH190" i="11"/>
  <c r="AH191" i="11"/>
  <c r="AH185" i="11"/>
  <c r="AH179" i="11"/>
  <c r="AH181" i="11"/>
  <c r="AH182" i="11"/>
  <c r="AH183" i="11"/>
  <c r="AH184" i="11"/>
  <c r="AH178" i="11"/>
  <c r="L178" i="11" s="1"/>
  <c r="AH110" i="11"/>
  <c r="F110" i="17" s="1"/>
  <c r="AH111" i="11"/>
  <c r="F111" i="17" s="1"/>
  <c r="AH112" i="11"/>
  <c r="F112" i="17" s="1"/>
  <c r="AH113" i="11"/>
  <c r="F113" i="17" s="1"/>
  <c r="AH114" i="11"/>
  <c r="F114" i="17" s="1"/>
  <c r="AH115" i="11"/>
  <c r="F115" i="17" s="1"/>
  <c r="AH116" i="11"/>
  <c r="F116" i="17" s="1"/>
  <c r="AH117" i="11"/>
  <c r="F117" i="17" s="1"/>
  <c r="AH118" i="11"/>
  <c r="F118" i="17" s="1"/>
  <c r="AH119" i="11"/>
  <c r="F119" i="17" s="1"/>
  <c r="AH120" i="11"/>
  <c r="F120" i="17" s="1"/>
  <c r="AH121" i="11"/>
  <c r="F121" i="17" s="1"/>
  <c r="AH122" i="11"/>
  <c r="F122" i="17" s="1"/>
  <c r="AH123" i="11"/>
  <c r="F123" i="17" s="1"/>
  <c r="AH124" i="11"/>
  <c r="F124" i="17" s="1"/>
  <c r="AH125" i="11"/>
  <c r="F125" i="17" s="1"/>
  <c r="AH126" i="11"/>
  <c r="F126" i="17" s="1"/>
  <c r="AH127" i="11"/>
  <c r="F127" i="17" s="1"/>
  <c r="AH128" i="11"/>
  <c r="F128" i="17" s="1"/>
  <c r="AH129" i="11"/>
  <c r="F129" i="17" s="1"/>
  <c r="AH130" i="11"/>
  <c r="F130" i="17" s="1"/>
  <c r="AH131" i="11"/>
  <c r="F131" i="17" s="1"/>
  <c r="AH132" i="11"/>
  <c r="F132" i="17" s="1"/>
  <c r="AH133" i="11"/>
  <c r="F133" i="17" s="1"/>
  <c r="AH134" i="11"/>
  <c r="F134" i="17" s="1"/>
  <c r="AH135" i="11"/>
  <c r="F135" i="17" s="1"/>
  <c r="AH136" i="11"/>
  <c r="F136" i="17" s="1"/>
  <c r="AH137" i="11"/>
  <c r="F137" i="17" s="1"/>
  <c r="AH138" i="11"/>
  <c r="F138" i="17" s="1"/>
  <c r="AH139" i="11"/>
  <c r="F139" i="17" s="1"/>
  <c r="AH140" i="11"/>
  <c r="F140" i="17" s="1"/>
  <c r="AH141" i="11"/>
  <c r="F141" i="17" s="1"/>
  <c r="AH142" i="11"/>
  <c r="F142" i="17" s="1"/>
  <c r="AH143" i="11"/>
  <c r="F143" i="17" s="1"/>
  <c r="AH144" i="11"/>
  <c r="F144" i="17" s="1"/>
  <c r="AH145" i="11"/>
  <c r="F145" i="17" s="1"/>
  <c r="AH146" i="11"/>
  <c r="F146" i="17" s="1"/>
  <c r="AH147" i="11"/>
  <c r="F147" i="17" s="1"/>
  <c r="AH148" i="11"/>
  <c r="F148" i="17" s="1"/>
  <c r="AH149" i="11"/>
  <c r="F149" i="17" s="1"/>
  <c r="AH150" i="11"/>
  <c r="F150" i="17" s="1"/>
  <c r="AH151" i="11"/>
  <c r="F151" i="17" s="1"/>
  <c r="AH152" i="11"/>
  <c r="F152" i="17" s="1"/>
  <c r="AH153" i="11"/>
  <c r="F153" i="17" s="1"/>
  <c r="AH154" i="11"/>
  <c r="F154" i="17" s="1"/>
  <c r="AH155" i="11"/>
  <c r="F155" i="17" s="1"/>
  <c r="AH156" i="11"/>
  <c r="F156" i="17" s="1"/>
  <c r="AH157" i="11"/>
  <c r="F157" i="17" s="1"/>
  <c r="AH158" i="11"/>
  <c r="F158" i="17" s="1"/>
  <c r="AH159" i="11"/>
  <c r="F159" i="17" s="1"/>
  <c r="AH160" i="11"/>
  <c r="F160" i="17" s="1"/>
  <c r="AH161" i="11"/>
  <c r="F161" i="17" s="1"/>
  <c r="AH162" i="11"/>
  <c r="F162" i="17" s="1"/>
  <c r="AH163" i="11"/>
  <c r="F163" i="17" s="1"/>
  <c r="AH164" i="11"/>
  <c r="F164" i="17" s="1"/>
  <c r="AH51" i="11"/>
  <c r="F61" i="17" s="1"/>
  <c r="AH52" i="11"/>
  <c r="F62" i="17" s="1"/>
  <c r="AH53" i="11"/>
  <c r="F63" i="17" s="1"/>
  <c r="AH54" i="11"/>
  <c r="F64" i="17" s="1"/>
  <c r="AH55" i="11"/>
  <c r="F65" i="17" s="1"/>
  <c r="AH56" i="11"/>
  <c r="F66" i="17" s="1"/>
  <c r="AH57" i="11"/>
  <c r="F67" i="17" s="1"/>
  <c r="AH58" i="11"/>
  <c r="F68" i="17" s="1"/>
  <c r="AH59" i="11"/>
  <c r="F69" i="17" s="1"/>
  <c r="AH60" i="11"/>
  <c r="F70" i="17" s="1"/>
  <c r="AH61" i="11"/>
  <c r="F71" i="17" s="1"/>
  <c r="AH62" i="11"/>
  <c r="F72" i="17" s="1"/>
  <c r="AH63" i="11"/>
  <c r="F73" i="17" s="1"/>
  <c r="AH64" i="11"/>
  <c r="F74" i="17" s="1"/>
  <c r="AH65" i="11"/>
  <c r="F75" i="17" s="1"/>
  <c r="AH66" i="11"/>
  <c r="F76" i="17" s="1"/>
  <c r="AH67" i="11"/>
  <c r="F77" i="17" s="1"/>
  <c r="AH68" i="11"/>
  <c r="F78" i="17" s="1"/>
  <c r="AH69" i="11"/>
  <c r="F79" i="17" s="1"/>
  <c r="AH70" i="11"/>
  <c r="F80" i="17" s="1"/>
  <c r="AH71" i="11"/>
  <c r="F81" i="17" s="1"/>
  <c r="AH72" i="11"/>
  <c r="F82" i="17" s="1"/>
  <c r="AH73" i="11"/>
  <c r="F83" i="17" s="1"/>
  <c r="AH74" i="11"/>
  <c r="F84" i="17" s="1"/>
  <c r="AH75" i="11"/>
  <c r="F85" i="17" s="1"/>
  <c r="AH76" i="11"/>
  <c r="F86" i="17" s="1"/>
  <c r="AH77" i="11"/>
  <c r="F87" i="17" s="1"/>
  <c r="AH78" i="11"/>
  <c r="F88" i="17" s="1"/>
  <c r="AH79" i="11"/>
  <c r="F89" i="17" s="1"/>
  <c r="AH80" i="11"/>
  <c r="F90" i="17" s="1"/>
  <c r="AH81" i="11"/>
  <c r="F91" i="17" s="1"/>
  <c r="AH82" i="11"/>
  <c r="F92" i="17" s="1"/>
  <c r="AH83" i="11"/>
  <c r="F93" i="17" s="1"/>
  <c r="AH84" i="11"/>
  <c r="F94" i="17" s="1"/>
  <c r="AH85" i="11"/>
  <c r="F95" i="17" s="1"/>
  <c r="AH86" i="11"/>
  <c r="F96" i="17" s="1"/>
  <c r="AH87" i="11"/>
  <c r="F97" i="17" s="1"/>
  <c r="AH88" i="11"/>
  <c r="F98" i="17" s="1"/>
  <c r="AH89" i="11"/>
  <c r="F99" i="17" s="1"/>
  <c r="AH90" i="11"/>
  <c r="F100" i="17" s="1"/>
  <c r="AH91" i="11"/>
  <c r="F101" i="17" s="1"/>
  <c r="AH92" i="11"/>
  <c r="F102" i="17" s="1"/>
  <c r="AH93" i="11"/>
  <c r="F103" i="17" s="1"/>
  <c r="AH94" i="11"/>
  <c r="F104" i="17" s="1"/>
  <c r="AH95" i="11"/>
  <c r="F105" i="17" s="1"/>
  <c r="AH96" i="11"/>
  <c r="F106" i="17" s="1"/>
  <c r="AH97" i="11"/>
  <c r="F107" i="17" s="1"/>
  <c r="AH98" i="11"/>
  <c r="F108" i="17" s="1"/>
  <c r="AH99" i="11"/>
  <c r="AH109" i="11"/>
  <c r="F109" i="17" s="1"/>
  <c r="AH50" i="11"/>
  <c r="F60" i="17" s="1"/>
  <c r="AI50" i="11"/>
  <c r="AI51" i="11"/>
  <c r="L179" i="11"/>
  <c r="AI54" i="11"/>
  <c r="L181" i="11"/>
  <c r="AI55" i="11"/>
  <c r="L182" i="11"/>
  <c r="L183" i="11"/>
  <c r="L184" i="11"/>
  <c r="AI137" i="11"/>
  <c r="AI151" i="11"/>
  <c r="AI158" i="11"/>
  <c r="AI161" i="11"/>
  <c r="AI159" i="11"/>
  <c r="AI160" i="11"/>
  <c r="L185" i="11"/>
  <c r="AI162" i="11"/>
  <c r="L186" i="11"/>
  <c r="L187" i="11"/>
  <c r="AI163" i="11"/>
  <c r="L188" i="11"/>
  <c r="L189" i="11"/>
  <c r="L190" i="11"/>
  <c r="L191" i="11"/>
  <c r="L192" i="11"/>
  <c r="L194" i="11"/>
  <c r="L195" i="11"/>
  <c r="L196" i="11"/>
  <c r="L197" i="11"/>
  <c r="L198" i="11"/>
  <c r="AI110" i="11"/>
  <c r="AI80" i="11"/>
  <c r="AI81" i="11"/>
  <c r="AI65" i="11"/>
  <c r="AI57" i="11"/>
  <c r="AI141" i="11"/>
  <c r="AI157" i="11"/>
  <c r="AI149" i="11"/>
  <c r="AI153" i="11"/>
  <c r="AI150" i="11"/>
  <c r="AI125" i="11"/>
  <c r="AI133" i="11"/>
  <c r="AI135" i="11"/>
  <c r="AI134" i="11"/>
  <c r="AI58" i="11"/>
  <c r="AI59" i="11"/>
  <c r="AI60" i="11"/>
  <c r="AI61" i="11"/>
  <c r="AI62" i="11"/>
  <c r="AI63" i="11"/>
  <c r="AI66" i="11"/>
  <c r="AI67" i="11"/>
  <c r="AI68" i="11"/>
  <c r="AI69" i="11"/>
  <c r="AI70" i="11"/>
  <c r="AI71" i="11"/>
  <c r="AI72" i="11"/>
  <c r="AI73" i="11"/>
  <c r="AI74" i="11"/>
  <c r="AI75" i="11"/>
  <c r="AI76" i="11"/>
  <c r="AI77" i="11"/>
  <c r="AI78" i="11"/>
  <c r="AI82" i="11"/>
  <c r="AI83" i="11"/>
  <c r="AI84" i="11"/>
  <c r="AI85" i="11"/>
  <c r="AI86" i="11"/>
  <c r="AI87" i="11"/>
  <c r="AI88" i="11"/>
  <c r="AI89" i="11"/>
  <c r="AI90" i="11"/>
  <c r="AI91" i="11"/>
  <c r="AI92" i="11"/>
  <c r="AI93" i="11"/>
  <c r="AI94" i="11"/>
  <c r="AI95" i="11"/>
  <c r="AI96" i="11"/>
  <c r="AI97" i="11"/>
  <c r="AI98" i="11"/>
  <c r="AI111" i="11"/>
  <c r="AI112" i="11"/>
  <c r="AI113" i="11"/>
  <c r="AI114" i="11"/>
  <c r="AI115" i="11"/>
  <c r="AI116" i="11"/>
  <c r="AI117" i="11"/>
  <c r="AI118" i="11"/>
  <c r="AI119" i="11"/>
  <c r="AI120" i="11"/>
  <c r="AI121" i="11"/>
  <c r="AI122" i="11"/>
  <c r="AI123" i="11"/>
  <c r="AI124" i="11"/>
  <c r="AI126" i="11"/>
  <c r="AI127" i="11"/>
  <c r="AI128" i="11"/>
  <c r="AI129" i="11"/>
  <c r="AI130" i="11"/>
  <c r="AI131" i="11"/>
  <c r="AI132" i="11"/>
  <c r="AI136" i="11"/>
  <c r="AI138" i="11"/>
  <c r="AI139" i="11"/>
  <c r="AI140" i="11"/>
  <c r="AI142" i="11"/>
  <c r="AI143" i="11"/>
  <c r="AI144" i="11"/>
  <c r="AI145" i="11"/>
  <c r="AI146" i="11"/>
  <c r="AI147" i="11"/>
  <c r="AI148" i="11"/>
  <c r="AI152" i="11"/>
  <c r="AI154" i="11"/>
  <c r="AI155" i="11"/>
  <c r="AI156" i="11"/>
  <c r="AH5" i="16"/>
  <c r="AI5" i="16"/>
  <c r="AH50" i="16"/>
  <c r="AI50" i="16"/>
  <c r="AH51" i="16"/>
  <c r="AI51" i="16"/>
  <c r="AH52" i="16"/>
  <c r="AI52" i="16"/>
  <c r="AH53" i="16"/>
  <c r="AI53" i="16"/>
  <c r="AH54" i="16"/>
  <c r="AI54" i="16"/>
  <c r="AH55" i="16"/>
  <c r="AI55" i="16"/>
  <c r="AH56" i="16"/>
  <c r="AI56" i="16"/>
  <c r="AH57" i="16"/>
  <c r="AI57" i="16"/>
  <c r="AH58" i="16"/>
  <c r="AI58" i="16"/>
  <c r="AH59" i="16"/>
  <c r="AI59" i="16"/>
  <c r="AH60" i="16"/>
  <c r="AI60" i="16"/>
  <c r="AH61" i="16"/>
  <c r="AI61" i="16"/>
  <c r="AH62" i="16"/>
  <c r="AI62" i="16"/>
  <c r="AH63" i="16"/>
  <c r="AI63" i="16"/>
  <c r="AH64" i="16"/>
  <c r="AI64" i="16"/>
  <c r="AH65" i="16"/>
  <c r="AI65" i="16"/>
  <c r="AH66" i="16"/>
  <c r="AI66" i="16"/>
  <c r="AH67" i="16"/>
  <c r="AI67" i="16"/>
  <c r="AH68" i="16"/>
  <c r="AI68" i="16"/>
  <c r="AH69" i="16"/>
  <c r="AI69" i="16"/>
  <c r="AH70" i="16"/>
  <c r="AI70" i="16"/>
  <c r="AH71" i="16"/>
  <c r="AI71" i="16"/>
  <c r="AH72" i="16"/>
  <c r="AI72" i="16"/>
  <c r="AH73" i="16"/>
  <c r="AI73" i="16"/>
  <c r="AH74" i="16"/>
  <c r="AI74" i="16"/>
  <c r="AH75" i="16"/>
  <c r="AI75" i="16"/>
  <c r="AH76" i="16"/>
  <c r="AI76" i="16"/>
  <c r="AH77" i="16"/>
  <c r="AI77" i="16"/>
  <c r="AH78" i="16"/>
  <c r="AI78" i="16"/>
  <c r="AH79" i="16"/>
  <c r="AI79" i="16"/>
  <c r="AH80" i="16"/>
  <c r="AI80" i="16"/>
  <c r="AH81" i="16"/>
  <c r="AI81" i="16"/>
  <c r="AH82" i="16"/>
  <c r="AI82" i="16"/>
  <c r="AH83" i="16"/>
  <c r="AI83" i="16"/>
  <c r="AH84" i="16"/>
  <c r="AI84" i="16"/>
  <c r="AH85" i="16"/>
  <c r="AI85" i="16"/>
  <c r="AH86" i="16"/>
  <c r="AI86" i="16"/>
  <c r="AH87" i="16"/>
  <c r="AI87" i="16"/>
  <c r="AH88" i="16"/>
  <c r="AI88" i="16"/>
  <c r="AH89" i="16"/>
  <c r="AI89" i="16"/>
  <c r="AH90" i="16"/>
  <c r="AI90" i="16"/>
  <c r="AH91" i="16"/>
  <c r="AI91" i="16"/>
  <c r="AH92" i="16"/>
  <c r="AI92" i="16"/>
  <c r="AH93" i="16"/>
  <c r="AI93" i="16"/>
  <c r="AH94" i="16"/>
  <c r="AI94" i="16"/>
  <c r="AH95" i="16"/>
  <c r="AI95" i="16"/>
  <c r="AH96" i="16"/>
  <c r="AI96" i="16"/>
  <c r="AH97" i="16"/>
  <c r="AI97" i="16"/>
  <c r="AH98" i="16"/>
  <c r="AI98" i="16"/>
  <c r="AH99" i="16"/>
  <c r="AH109" i="16"/>
  <c r="AI109" i="16"/>
  <c r="AH110" i="16"/>
  <c r="AI110" i="16"/>
  <c r="AH111" i="16"/>
  <c r="AI111" i="16"/>
  <c r="AH112" i="16"/>
  <c r="AI112" i="16"/>
  <c r="AH113" i="16"/>
  <c r="AI113" i="16"/>
  <c r="AH114" i="16"/>
  <c r="AI114" i="16"/>
  <c r="AH115" i="16"/>
  <c r="AI115" i="16"/>
  <c r="AH116" i="16"/>
  <c r="AI116" i="16"/>
  <c r="AH117" i="16"/>
  <c r="AI117" i="16"/>
  <c r="AH118" i="16"/>
  <c r="AI118" i="16"/>
  <c r="AH119" i="16"/>
  <c r="AI119" i="16"/>
  <c r="AH120" i="16"/>
  <c r="AI120" i="16"/>
  <c r="AH121" i="16"/>
  <c r="AI121" i="16"/>
  <c r="AH122" i="16"/>
  <c r="AI122" i="16"/>
  <c r="AH123" i="16"/>
  <c r="AI123" i="16"/>
  <c r="AH124" i="16"/>
  <c r="AI124" i="16"/>
  <c r="AH125" i="16"/>
  <c r="AI125" i="16"/>
  <c r="AH126" i="16"/>
  <c r="AI126" i="16"/>
  <c r="AH127" i="16"/>
  <c r="AI127" i="16"/>
  <c r="AH128" i="16"/>
  <c r="AI128" i="16"/>
  <c r="AH129" i="16"/>
  <c r="AI129" i="16"/>
  <c r="AH130" i="16"/>
  <c r="AI130" i="16"/>
  <c r="AH131" i="16"/>
  <c r="AI131" i="16"/>
  <c r="AH132" i="16"/>
  <c r="AI132" i="16"/>
  <c r="AH133" i="16"/>
  <c r="AI133" i="16"/>
  <c r="AH134" i="16"/>
  <c r="AI134" i="16"/>
  <c r="AH135" i="16"/>
  <c r="AI135" i="16"/>
  <c r="AH136" i="16"/>
  <c r="AI136" i="16"/>
  <c r="AH137" i="16"/>
  <c r="AI137" i="16"/>
  <c r="AH138" i="16"/>
  <c r="AI138" i="16"/>
  <c r="AH139" i="16"/>
  <c r="AI139" i="16"/>
  <c r="AH140" i="16"/>
  <c r="AI140" i="16"/>
  <c r="AH141" i="16"/>
  <c r="AI141" i="16"/>
  <c r="AH142" i="16"/>
  <c r="AI142" i="16"/>
  <c r="AH143" i="16"/>
  <c r="AI143" i="16"/>
  <c r="AH144" i="16"/>
  <c r="AI144" i="16"/>
  <c r="AH145" i="16"/>
  <c r="AI145" i="16"/>
  <c r="AH146" i="16"/>
  <c r="AI146" i="16"/>
  <c r="AH147" i="16"/>
  <c r="AI147" i="16"/>
  <c r="AH148" i="16"/>
  <c r="AI148" i="16"/>
  <c r="AH149" i="16"/>
  <c r="AI149" i="16"/>
  <c r="AH150" i="16"/>
  <c r="AI150" i="16"/>
  <c r="AH151" i="16"/>
  <c r="AI151" i="16"/>
  <c r="AH152" i="16"/>
  <c r="AI152" i="16"/>
  <c r="AH153" i="16"/>
  <c r="AI153" i="16"/>
  <c r="AH154" i="16"/>
  <c r="AI154" i="16"/>
  <c r="AH155" i="16"/>
  <c r="AI155" i="16"/>
  <c r="AH156" i="16"/>
  <c r="AI156" i="16"/>
  <c r="AH157" i="16"/>
  <c r="AI157" i="16"/>
  <c r="AH158" i="16"/>
  <c r="AI158" i="16"/>
  <c r="AH159" i="16"/>
  <c r="AI159" i="16"/>
  <c r="AH160" i="16"/>
  <c r="AI160" i="16"/>
  <c r="AH161" i="16"/>
  <c r="AI161" i="16"/>
  <c r="AH162" i="16"/>
  <c r="AI162" i="16"/>
  <c r="AH163" i="16"/>
  <c r="AI163" i="16"/>
  <c r="AH164" i="16"/>
  <c r="AI164" i="16"/>
  <c r="D178" i="16"/>
  <c r="AH178" i="16"/>
  <c r="AH179" i="16"/>
  <c r="AH180" i="16"/>
  <c r="AH181" i="16"/>
  <c r="AH182" i="16"/>
  <c r="AH183" i="16"/>
  <c r="L184" i="16"/>
  <c r="AH184" i="16"/>
  <c r="D185" i="16"/>
  <c r="AH185" i="16"/>
  <c r="AH186" i="16"/>
  <c r="L187" i="16"/>
  <c r="AH187" i="16"/>
  <c r="L188" i="16"/>
  <c r="AH188" i="16"/>
  <c r="L189" i="16"/>
  <c r="AH189" i="16"/>
  <c r="L190" i="16"/>
  <c r="AH190" i="16"/>
  <c r="L191" i="16"/>
  <c r="AH191" i="16"/>
  <c r="D192" i="16"/>
  <c r="L192" i="16"/>
  <c r="AH192" i="16"/>
  <c r="L193" i="16"/>
  <c r="AH193" i="16"/>
  <c r="L194" i="16"/>
  <c r="AH194" i="16"/>
  <c r="L195" i="16"/>
  <c r="AH195" i="16"/>
  <c r="L196" i="16"/>
  <c r="AH196" i="16"/>
  <c r="L197" i="16"/>
  <c r="AH197" i="16"/>
  <c r="L198" i="16"/>
  <c r="AH198" i="16"/>
  <c r="L182" i="16" l="1"/>
  <c r="L178" i="16"/>
  <c r="L179" i="16"/>
  <c r="G155" i="17"/>
  <c r="E155" i="17"/>
  <c r="G147" i="17"/>
  <c r="E147" i="17"/>
  <c r="E138" i="17"/>
  <c r="G138" i="17"/>
  <c r="E130" i="17"/>
  <c r="G130" i="17"/>
  <c r="G121" i="17"/>
  <c r="E121" i="17"/>
  <c r="G113" i="17"/>
  <c r="E113" i="17"/>
  <c r="G107" i="17"/>
  <c r="E107" i="17"/>
  <c r="G99" i="17"/>
  <c r="E99" i="17"/>
  <c r="G95" i="17"/>
  <c r="E95" i="17"/>
  <c r="E84" i="17"/>
  <c r="G84" i="17"/>
  <c r="E80" i="17"/>
  <c r="G80" i="17"/>
  <c r="E70" i="17"/>
  <c r="G70" i="17"/>
  <c r="G135" i="17"/>
  <c r="E135" i="17"/>
  <c r="G67" i="17"/>
  <c r="E67" i="17"/>
  <c r="E110" i="17"/>
  <c r="G110" i="17"/>
  <c r="G151" i="17"/>
  <c r="E151" i="17"/>
  <c r="E66" i="17"/>
  <c r="G66" i="17"/>
  <c r="E154" i="17"/>
  <c r="G154" i="17"/>
  <c r="E146" i="17"/>
  <c r="G146" i="17"/>
  <c r="E142" i="17"/>
  <c r="G142" i="17"/>
  <c r="E136" i="17"/>
  <c r="G136" i="17"/>
  <c r="G129" i="17"/>
  <c r="E129" i="17"/>
  <c r="E124" i="17"/>
  <c r="G124" i="17"/>
  <c r="E120" i="17"/>
  <c r="G120" i="17"/>
  <c r="E116" i="17"/>
  <c r="G116" i="17"/>
  <c r="E112" i="17"/>
  <c r="G112" i="17"/>
  <c r="E106" i="17"/>
  <c r="G106" i="17"/>
  <c r="E102" i="17"/>
  <c r="G102" i="17"/>
  <c r="E98" i="17"/>
  <c r="G98" i="17"/>
  <c r="E94" i="17"/>
  <c r="G94" i="17"/>
  <c r="G87" i="17"/>
  <c r="E87" i="17"/>
  <c r="G83" i="17"/>
  <c r="E83" i="17"/>
  <c r="G79" i="17"/>
  <c r="E79" i="17"/>
  <c r="G73" i="17"/>
  <c r="E73" i="17"/>
  <c r="G69" i="17"/>
  <c r="E69" i="17"/>
  <c r="G133" i="17"/>
  <c r="E133" i="17"/>
  <c r="G149" i="17"/>
  <c r="E149" i="17"/>
  <c r="G75" i="17"/>
  <c r="E75" i="17"/>
  <c r="G159" i="17"/>
  <c r="E159" i="17"/>
  <c r="G137" i="17"/>
  <c r="E137" i="17"/>
  <c r="G65" i="17"/>
  <c r="E65" i="17"/>
  <c r="G61" i="17"/>
  <c r="E61" i="17"/>
  <c r="E74" i="17"/>
  <c r="G74" i="17"/>
  <c r="E164" i="17"/>
  <c r="G164" i="17"/>
  <c r="L186" i="16"/>
  <c r="L180" i="16"/>
  <c r="E152" i="17"/>
  <c r="G152" i="17"/>
  <c r="G145" i="17"/>
  <c r="E145" i="17"/>
  <c r="E140" i="17"/>
  <c r="G140" i="17"/>
  <c r="E132" i="17"/>
  <c r="G132" i="17"/>
  <c r="E128" i="17"/>
  <c r="G128" i="17"/>
  <c r="G123" i="17"/>
  <c r="E123" i="17"/>
  <c r="G119" i="17"/>
  <c r="E119" i="17"/>
  <c r="G115" i="17"/>
  <c r="E115" i="17"/>
  <c r="G111" i="17"/>
  <c r="E111" i="17"/>
  <c r="G105" i="17"/>
  <c r="E105" i="17"/>
  <c r="G101" i="17"/>
  <c r="E101" i="17"/>
  <c r="G97" i="17"/>
  <c r="E97" i="17"/>
  <c r="G93" i="17"/>
  <c r="E93" i="17"/>
  <c r="E86" i="17"/>
  <c r="G86" i="17"/>
  <c r="E82" i="17"/>
  <c r="G82" i="17"/>
  <c r="E78" i="17"/>
  <c r="G78" i="17"/>
  <c r="E72" i="17"/>
  <c r="G72" i="17"/>
  <c r="E68" i="17"/>
  <c r="G68" i="17"/>
  <c r="G125" i="17"/>
  <c r="E125" i="17"/>
  <c r="G157" i="17"/>
  <c r="E157" i="17"/>
  <c r="G91" i="17"/>
  <c r="E91" i="17"/>
  <c r="E162" i="17"/>
  <c r="G162" i="17"/>
  <c r="G161" i="17"/>
  <c r="E161" i="17"/>
  <c r="E60" i="17"/>
  <c r="G60" i="17"/>
  <c r="G63" i="17"/>
  <c r="E63" i="17"/>
  <c r="G89" i="17"/>
  <c r="E89" i="17"/>
  <c r="G143" i="17"/>
  <c r="E143" i="17"/>
  <c r="E126" i="17"/>
  <c r="G126" i="17"/>
  <c r="G117" i="17"/>
  <c r="E117" i="17"/>
  <c r="G103" i="17"/>
  <c r="E103" i="17"/>
  <c r="E88" i="17"/>
  <c r="G88" i="17"/>
  <c r="E76" i="17"/>
  <c r="G76" i="17"/>
  <c r="G153" i="17"/>
  <c r="E153" i="17"/>
  <c r="E160" i="17"/>
  <c r="G160" i="17"/>
  <c r="E156" i="17"/>
  <c r="G156" i="17"/>
  <c r="E148" i="17"/>
  <c r="G148" i="17"/>
  <c r="E144" i="17"/>
  <c r="G144" i="17"/>
  <c r="G139" i="17"/>
  <c r="E139" i="17"/>
  <c r="G131" i="17"/>
  <c r="E131" i="17"/>
  <c r="G127" i="17"/>
  <c r="E127" i="17"/>
  <c r="E122" i="17"/>
  <c r="G122" i="17"/>
  <c r="E118" i="17"/>
  <c r="G118" i="17"/>
  <c r="E114" i="17"/>
  <c r="G114" i="17"/>
  <c r="E108" i="17"/>
  <c r="G108" i="17"/>
  <c r="E104" i="17"/>
  <c r="G104" i="17"/>
  <c r="E100" i="17"/>
  <c r="G100" i="17"/>
  <c r="E96" i="17"/>
  <c r="G96" i="17"/>
  <c r="E92" i="17"/>
  <c r="G92" i="17"/>
  <c r="G85" i="17"/>
  <c r="E85" i="17"/>
  <c r="G81" i="17"/>
  <c r="E81" i="17"/>
  <c r="G77" i="17"/>
  <c r="E77" i="17"/>
  <c r="G71" i="17"/>
  <c r="E71" i="17"/>
  <c r="E134" i="17"/>
  <c r="G134" i="17"/>
  <c r="E150" i="17"/>
  <c r="G150" i="17"/>
  <c r="G141" i="17"/>
  <c r="E141" i="17"/>
  <c r="E90" i="17"/>
  <c r="G90" i="17"/>
  <c r="G163" i="17"/>
  <c r="E163" i="17"/>
  <c r="E158" i="17"/>
  <c r="G158" i="17"/>
  <c r="E64" i="17"/>
  <c r="G64" i="17"/>
  <c r="E62" i="17"/>
  <c r="G62" i="17"/>
  <c r="G109" i="17"/>
  <c r="E109" i="17"/>
  <c r="L185" i="16"/>
  <c r="L183" i="16"/>
  <c r="L18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B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西暦(半角)か和暦で入力
(例)
  平成21年1月1日
  2009/1/1</t>
        </r>
      </text>
    </comment>
    <comment ref="O9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全角カナ35文字以内</t>
        </r>
      </text>
    </comment>
    <comment ref="I10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㈱さかい商店なら
 → "前 株式会社"
さかい商店㈱なら
 → "後 株式会社"</t>
        </r>
      </text>
    </comment>
    <comment ref="O10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全角35文字以内
(ただし、"個人･その他"以外は法人名を記入しないこと</t>
        </r>
      </text>
    </comment>
    <comment ref="G11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半角8桁
(例 919-0592)</t>
        </r>
      </text>
    </comment>
    <comment ref="F12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40文字以内</t>
        </r>
      </text>
    </comment>
    <comment ref="Q13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全角カナ20文字以内</t>
        </r>
      </text>
    </comment>
    <comment ref="H14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10文字以内</t>
        </r>
      </text>
    </comment>
    <comment ref="Q14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10文字以内</t>
        </r>
      </text>
    </comment>
    <comment ref="F15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半角13文字以内
(例 0123-45-6789)</t>
        </r>
      </text>
    </comment>
    <comment ref="T15" authorId="0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半角13文字以内
(例 0123-45-6789)</t>
        </r>
      </text>
    </comment>
    <comment ref="F16" authorId="0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半角30文字以内</t>
        </r>
      </text>
    </comment>
    <comment ref="F20" authorId="0" shapeId="0" xr:uid="{00000000-0006-0000-02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全角カナ40文字以内</t>
        </r>
      </text>
    </comment>
    <comment ref="F21" authorId="0" shapeId="0" xr:uid="{00000000-0006-0000-02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全角40文字以内</t>
        </r>
      </text>
    </comment>
    <comment ref="G22" authorId="0" shapeId="0" xr:uid="{00000000-0006-0000-02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半角8桁
(例 919-0592)</t>
        </r>
      </text>
    </comment>
    <comment ref="F23" authorId="0" shapeId="0" xr:uid="{00000000-0006-0000-02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全角40文字以内</t>
        </r>
      </text>
    </comment>
    <comment ref="Q24" authorId="0" shapeId="0" xr:uid="{00000000-0006-0000-02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全角カナ20文字以内</t>
        </r>
      </text>
    </comment>
    <comment ref="H25" authorId="0" shapeId="0" xr:uid="{00000000-0006-0000-02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10文字以内</t>
        </r>
      </text>
    </comment>
    <comment ref="Q25" authorId="0" shapeId="0" xr:uid="{00000000-0006-0000-02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10文字以内</t>
        </r>
      </text>
    </comment>
    <comment ref="F26" authorId="0" shapeId="0" xr:uid="{00000000-0006-0000-02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半角13文字以内
(例 0123-45-6789)</t>
        </r>
      </text>
    </comment>
    <comment ref="T26" authorId="0" shapeId="0" xr:uid="{00000000-0006-0000-02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半角13文字以内
(例 0123-45-6789)</t>
        </r>
      </text>
    </comment>
    <comment ref="F27" authorId="0" shapeId="0" xr:uid="{00000000-0006-0000-02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半角30文字以内</t>
        </r>
      </text>
    </comment>
    <comment ref="F31" authorId="0" shapeId="0" xr:uid="{00000000-0006-0000-02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西暦(半角)か和暦で入力
(例)
  平成19年1月15日
  2007/1/15</t>
        </r>
      </text>
    </comment>
    <comment ref="Q35" authorId="0" shapeId="0" xr:uid="{00000000-0006-0000-02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全角カナ20文字以内</t>
        </r>
      </text>
    </comment>
    <comment ref="H36" authorId="0" shapeId="0" xr:uid="{00000000-0006-0000-02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10文字以内</t>
        </r>
      </text>
    </comment>
    <comment ref="Q36" authorId="0" shapeId="0" xr:uid="{00000000-0006-0000-02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10文字以内</t>
        </r>
      </text>
    </comment>
    <comment ref="F37" authorId="0" shapeId="0" xr:uid="{00000000-0006-0000-02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半角13文字以内
(例 0123-45-6789)</t>
        </r>
      </text>
    </comment>
    <comment ref="T37" authorId="0" shapeId="0" xr:uid="{00000000-0006-0000-02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半角13文字以内
(例 0123-45-6789)</t>
        </r>
      </text>
    </comment>
    <comment ref="F38" authorId="0" shapeId="0" xr:uid="{00000000-0006-0000-02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半角30文字以内</t>
        </r>
      </text>
    </comment>
    <comment ref="B178" authorId="0" shapeId="0" xr:uid="{00000000-0006-0000-02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希望する大分類の番号を記入してください</t>
        </r>
      </text>
    </comment>
    <comment ref="J178" authorId="0" shapeId="0" xr:uid="{00000000-0006-0000-02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希望する中分類の番号を記入してください</t>
        </r>
      </text>
    </comment>
    <comment ref="R178" authorId="0" shapeId="0" xr:uid="{00000000-0006-0000-02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枠内に全角２２５文字まで記入できます。
記入された文字は、システムで検索するために使用しますので、具体的な内容について記入してください。</t>
        </r>
      </text>
    </comment>
  </commentList>
</comments>
</file>

<file path=xl/sharedStrings.xml><?xml version="1.0" encoding="utf-8"?>
<sst xmlns="http://schemas.openxmlformats.org/spreadsheetml/2006/main" count="1168" uniqueCount="445">
  <si>
    <t>商号又は名称</t>
    <rPh sb="0" eb="2">
      <t>ショウゴウ</t>
    </rPh>
    <rPh sb="2" eb="3">
      <t>マタ</t>
    </rPh>
    <rPh sb="4" eb="6">
      <t>メイショウ</t>
    </rPh>
    <phoneticPr fontId="1"/>
  </si>
  <si>
    <t>所在地又は住所</t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</si>
  <si>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</si>
  <si>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</si>
  <si>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従業員数</t>
    <rPh sb="0" eb="3">
      <t>ジュウギョウイン</t>
    </rPh>
    <rPh sb="3" eb="4">
      <t>スウ</t>
    </rPh>
    <phoneticPr fontId="1"/>
  </si>
  <si>
    <t>営業年数</t>
    <rPh sb="0" eb="2">
      <t>エイギョウ</t>
    </rPh>
    <rPh sb="2" eb="4">
      <t>ネンスウ</t>
    </rPh>
    <phoneticPr fontId="1"/>
  </si>
  <si>
    <t>その他</t>
    <rPh sb="2" eb="3">
      <t>タ</t>
    </rPh>
    <phoneticPr fontId="1"/>
  </si>
  <si>
    <t>品目</t>
    <rPh sb="0" eb="2">
      <t>ヒンモク</t>
    </rPh>
    <phoneticPr fontId="1"/>
  </si>
  <si>
    <t>文具</t>
    <rPh sb="0" eb="2">
      <t>ブング</t>
    </rPh>
    <phoneticPr fontId="1"/>
  </si>
  <si>
    <t>文房具類</t>
    <rPh sb="0" eb="3">
      <t>ブンボウグ</t>
    </rPh>
    <rPh sb="3" eb="4">
      <t>ルイ</t>
    </rPh>
    <phoneticPr fontId="1"/>
  </si>
  <si>
    <t>用紙</t>
    <rPh sb="0" eb="2">
      <t>ヨウシ</t>
    </rPh>
    <phoneticPr fontId="1"/>
  </si>
  <si>
    <t>事務機器</t>
    <rPh sb="0" eb="2">
      <t>ジム</t>
    </rPh>
    <rPh sb="2" eb="4">
      <t>キキ</t>
    </rPh>
    <phoneticPr fontId="1"/>
  </si>
  <si>
    <t>ＯＡ機器</t>
    <rPh sb="2" eb="4">
      <t>キキ</t>
    </rPh>
    <phoneticPr fontId="1"/>
  </si>
  <si>
    <t>事務用調度品</t>
    <rPh sb="0" eb="3">
      <t>ジムヨウ</t>
    </rPh>
    <rPh sb="3" eb="5">
      <t>チョウド</t>
    </rPh>
    <rPh sb="5" eb="6">
      <t>ヒン</t>
    </rPh>
    <phoneticPr fontId="1"/>
  </si>
  <si>
    <t>書籍</t>
    <rPh sb="0" eb="2">
      <t>ショセキ</t>
    </rPh>
    <phoneticPr fontId="1"/>
  </si>
  <si>
    <t>地図</t>
    <rPh sb="0" eb="2">
      <t>チズ</t>
    </rPh>
    <phoneticPr fontId="1"/>
  </si>
  <si>
    <t>医療機器</t>
    <rPh sb="0" eb="2">
      <t>イリョウ</t>
    </rPh>
    <rPh sb="2" eb="4">
      <t>キキ</t>
    </rPh>
    <phoneticPr fontId="1"/>
  </si>
  <si>
    <t>理化学器材</t>
    <rPh sb="0" eb="3">
      <t>リカガク</t>
    </rPh>
    <rPh sb="3" eb="5">
      <t>キザイ</t>
    </rPh>
    <phoneticPr fontId="1"/>
  </si>
  <si>
    <t>医療品</t>
    <rPh sb="0" eb="3">
      <t>イリョウヒン</t>
    </rPh>
    <phoneticPr fontId="1"/>
  </si>
  <si>
    <t>化学工業薬品</t>
    <rPh sb="0" eb="2">
      <t>カガク</t>
    </rPh>
    <rPh sb="2" eb="4">
      <t>コウギョウ</t>
    </rPh>
    <rPh sb="4" eb="6">
      <t>ヤクヒン</t>
    </rPh>
    <phoneticPr fontId="1"/>
  </si>
  <si>
    <t>農業薬品</t>
    <rPh sb="0" eb="2">
      <t>ノウギョウ</t>
    </rPh>
    <rPh sb="2" eb="4">
      <t>ヤクヒン</t>
    </rPh>
    <phoneticPr fontId="1"/>
  </si>
  <si>
    <t>衛生材料</t>
    <rPh sb="0" eb="2">
      <t>エイセイ</t>
    </rPh>
    <rPh sb="2" eb="4">
      <t>ザイリョウ</t>
    </rPh>
    <phoneticPr fontId="1"/>
  </si>
  <si>
    <t>軽印刷</t>
    <rPh sb="0" eb="1">
      <t>ケイ</t>
    </rPh>
    <rPh sb="1" eb="3">
      <t>インサツ</t>
    </rPh>
    <phoneticPr fontId="1"/>
  </si>
  <si>
    <t>一般印刷</t>
    <rPh sb="0" eb="2">
      <t>イッパン</t>
    </rPh>
    <rPh sb="2" eb="4">
      <t>インサツ</t>
    </rPh>
    <phoneticPr fontId="1"/>
  </si>
  <si>
    <t>特殊印刷</t>
    <rPh sb="0" eb="2">
      <t>トクシュ</t>
    </rPh>
    <rPh sb="2" eb="4">
      <t>インサツ</t>
    </rPh>
    <phoneticPr fontId="1"/>
  </si>
  <si>
    <t>写真機器</t>
    <rPh sb="0" eb="2">
      <t>シャシン</t>
    </rPh>
    <rPh sb="2" eb="4">
      <t>キキ</t>
    </rPh>
    <phoneticPr fontId="1"/>
  </si>
  <si>
    <t>光学機器</t>
    <rPh sb="0" eb="2">
      <t>コウガク</t>
    </rPh>
    <rPh sb="2" eb="4">
      <t>キキ</t>
    </rPh>
    <phoneticPr fontId="1"/>
  </si>
  <si>
    <t>各種写真</t>
    <rPh sb="0" eb="2">
      <t>カクシュ</t>
    </rPh>
    <rPh sb="2" eb="4">
      <t>シャシン</t>
    </rPh>
    <phoneticPr fontId="1"/>
  </si>
  <si>
    <t>家庭電気</t>
    <rPh sb="0" eb="2">
      <t>カテイ</t>
    </rPh>
    <rPh sb="2" eb="4">
      <t>デンキ</t>
    </rPh>
    <phoneticPr fontId="1"/>
  </si>
  <si>
    <t>電気通信機器</t>
    <rPh sb="0" eb="2">
      <t>デンキ</t>
    </rPh>
    <rPh sb="2" eb="4">
      <t>ツウシン</t>
    </rPh>
    <rPh sb="4" eb="6">
      <t>キキ</t>
    </rPh>
    <phoneticPr fontId="1"/>
  </si>
  <si>
    <t>電気材料</t>
    <rPh sb="0" eb="2">
      <t>デンキ</t>
    </rPh>
    <rPh sb="2" eb="4">
      <t>ザイリョウ</t>
    </rPh>
    <phoneticPr fontId="1"/>
  </si>
  <si>
    <t>産業機械器具</t>
    <rPh sb="0" eb="2">
      <t>サンギョウ</t>
    </rPh>
    <rPh sb="2" eb="4">
      <t>キカイ</t>
    </rPh>
    <rPh sb="4" eb="6">
      <t>キグ</t>
    </rPh>
    <phoneticPr fontId="1"/>
  </si>
  <si>
    <t>厨房機器</t>
    <rPh sb="0" eb="2">
      <t>チュウボウ</t>
    </rPh>
    <rPh sb="2" eb="4">
      <t>キキ</t>
    </rPh>
    <phoneticPr fontId="1"/>
  </si>
  <si>
    <t>諸機器</t>
    <rPh sb="0" eb="1">
      <t>ショ</t>
    </rPh>
    <rPh sb="1" eb="3">
      <t>キキ</t>
    </rPh>
    <phoneticPr fontId="1"/>
  </si>
  <si>
    <t>教材用具</t>
    <rPh sb="0" eb="2">
      <t>キョウザイ</t>
    </rPh>
    <rPh sb="2" eb="4">
      <t>ヨウグ</t>
    </rPh>
    <phoneticPr fontId="1"/>
  </si>
  <si>
    <t>標本・美術品</t>
    <rPh sb="0" eb="2">
      <t>ヒョウホン</t>
    </rPh>
    <rPh sb="3" eb="5">
      <t>ビジュツ</t>
    </rPh>
    <rPh sb="5" eb="6">
      <t>ヒン</t>
    </rPh>
    <phoneticPr fontId="1"/>
  </si>
  <si>
    <t>試験研究機器</t>
    <rPh sb="0" eb="2">
      <t>シケン</t>
    </rPh>
    <rPh sb="2" eb="4">
      <t>ケンキュウ</t>
    </rPh>
    <rPh sb="4" eb="6">
      <t>キキ</t>
    </rPh>
    <phoneticPr fontId="1"/>
  </si>
  <si>
    <t>計測・表示機器</t>
    <rPh sb="0" eb="2">
      <t>ケイソク</t>
    </rPh>
    <rPh sb="3" eb="5">
      <t>ヒョウジ</t>
    </rPh>
    <rPh sb="5" eb="7">
      <t>キキ</t>
    </rPh>
    <phoneticPr fontId="1"/>
  </si>
  <si>
    <t>警察器具</t>
    <rPh sb="0" eb="2">
      <t>ケイサツ</t>
    </rPh>
    <rPh sb="2" eb="4">
      <t>キグ</t>
    </rPh>
    <phoneticPr fontId="1"/>
  </si>
  <si>
    <t>消防器具</t>
    <rPh sb="0" eb="2">
      <t>ショウボウ</t>
    </rPh>
    <rPh sb="2" eb="4">
      <t>キグ</t>
    </rPh>
    <phoneticPr fontId="1"/>
  </si>
  <si>
    <t>コンクリート製品</t>
    <rPh sb="6" eb="8">
      <t>セイヒン</t>
    </rPh>
    <phoneticPr fontId="1"/>
  </si>
  <si>
    <t>骨材</t>
    <rPh sb="0" eb="2">
      <t>コツザイ</t>
    </rPh>
    <phoneticPr fontId="1"/>
  </si>
  <si>
    <t>鉄鋼・非鉄製品</t>
    <rPh sb="0" eb="2">
      <t>テッコウ</t>
    </rPh>
    <rPh sb="3" eb="4">
      <t>ヒ</t>
    </rPh>
    <rPh sb="4" eb="5">
      <t>テツ</t>
    </rPh>
    <rPh sb="5" eb="7">
      <t>セイヒン</t>
    </rPh>
    <phoneticPr fontId="1"/>
  </si>
  <si>
    <t>建材類</t>
    <rPh sb="0" eb="2">
      <t>ケンザイ</t>
    </rPh>
    <rPh sb="2" eb="3">
      <t>ルイ</t>
    </rPh>
    <phoneticPr fontId="1"/>
  </si>
  <si>
    <t>道路用資材</t>
    <rPh sb="0" eb="3">
      <t>ドウロヨウ</t>
    </rPh>
    <rPh sb="3" eb="5">
      <t>シザイ</t>
    </rPh>
    <phoneticPr fontId="1"/>
  </si>
  <si>
    <t>図書・地図</t>
    <rPh sb="0" eb="2">
      <t>トショ</t>
    </rPh>
    <rPh sb="3" eb="5">
      <t>チズ</t>
    </rPh>
    <phoneticPr fontId="1"/>
  </si>
  <si>
    <t>医療薬品類</t>
    <rPh sb="0" eb="2">
      <t>イリョウ</t>
    </rPh>
    <rPh sb="2" eb="4">
      <t>ヤクヒン</t>
    </rPh>
    <rPh sb="4" eb="5">
      <t>ルイ</t>
    </rPh>
    <phoneticPr fontId="1"/>
  </si>
  <si>
    <t>印刷製本</t>
    <rPh sb="0" eb="2">
      <t>インサツ</t>
    </rPh>
    <rPh sb="2" eb="4">
      <t>セイホン</t>
    </rPh>
    <phoneticPr fontId="1"/>
  </si>
  <si>
    <t>文具・印章
事務用機器</t>
    <rPh sb="0" eb="2">
      <t>ブング</t>
    </rPh>
    <rPh sb="3" eb="5">
      <t>インショウ</t>
    </rPh>
    <rPh sb="6" eb="9">
      <t>ジムヨウ</t>
    </rPh>
    <rPh sb="9" eb="11">
      <t>キキ</t>
    </rPh>
    <phoneticPr fontId="1"/>
  </si>
  <si>
    <t>写真光学
青写真類</t>
    <rPh sb="0" eb="2">
      <t>シャシン</t>
    </rPh>
    <rPh sb="2" eb="4">
      <t>コウガク</t>
    </rPh>
    <rPh sb="5" eb="6">
      <t>アオ</t>
    </rPh>
    <rPh sb="6" eb="8">
      <t>ジャシン</t>
    </rPh>
    <rPh sb="8" eb="9">
      <t>ルイ</t>
    </rPh>
    <phoneticPr fontId="1"/>
  </si>
  <si>
    <t>電気通信機器類</t>
    <rPh sb="0" eb="2">
      <t>デンキ</t>
    </rPh>
    <rPh sb="2" eb="4">
      <t>ツウシン</t>
    </rPh>
    <rPh sb="4" eb="6">
      <t>キキ</t>
    </rPh>
    <rPh sb="6" eb="7">
      <t>ルイ</t>
    </rPh>
    <phoneticPr fontId="1"/>
  </si>
  <si>
    <t>機械器具類</t>
    <rPh sb="0" eb="2">
      <t>キカイ</t>
    </rPh>
    <rPh sb="2" eb="4">
      <t>キグ</t>
    </rPh>
    <rPh sb="4" eb="5">
      <t>ルイ</t>
    </rPh>
    <phoneticPr fontId="1"/>
  </si>
  <si>
    <t>教育用機器教材</t>
    <rPh sb="0" eb="2">
      <t>キョウイク</t>
    </rPh>
    <rPh sb="2" eb="3">
      <t>ヨウ</t>
    </rPh>
    <rPh sb="3" eb="5">
      <t>キキ</t>
    </rPh>
    <rPh sb="5" eb="7">
      <t>キョウザイ</t>
    </rPh>
    <phoneticPr fontId="1"/>
  </si>
  <si>
    <t>測量(計量)器類</t>
    <rPh sb="0" eb="2">
      <t>ソクリョウ</t>
    </rPh>
    <rPh sb="3" eb="5">
      <t>ケイリョウ</t>
    </rPh>
    <rPh sb="6" eb="7">
      <t>キ</t>
    </rPh>
    <rPh sb="7" eb="8">
      <t>ルイ</t>
    </rPh>
    <phoneticPr fontId="1"/>
  </si>
  <si>
    <t>警察・消防
機器類</t>
    <rPh sb="0" eb="2">
      <t>ケイサツ</t>
    </rPh>
    <rPh sb="3" eb="5">
      <t>ショウボウ</t>
    </rPh>
    <rPh sb="6" eb="9">
      <t>キキルイ</t>
    </rPh>
    <phoneticPr fontId="1"/>
  </si>
  <si>
    <t>工事用材料類</t>
    <rPh sb="0" eb="3">
      <t>コウジヨウ</t>
    </rPh>
    <rPh sb="3" eb="5">
      <t>ザイリョウ</t>
    </rPh>
    <rPh sb="5" eb="6">
      <t>ルイ</t>
    </rPh>
    <phoneticPr fontId="1"/>
  </si>
  <si>
    <t>営業種目表</t>
    <rPh sb="0" eb="2">
      <t>エイギョウ</t>
    </rPh>
    <rPh sb="2" eb="4">
      <t>シュモク</t>
    </rPh>
    <rPh sb="4" eb="5">
      <t>ヒョウ</t>
    </rPh>
    <phoneticPr fontId="1"/>
  </si>
  <si>
    <t>洋和紙、感光紙、加工紙、再生紙　等</t>
    <rPh sb="0" eb="1">
      <t>ヨウ</t>
    </rPh>
    <rPh sb="1" eb="3">
      <t>ワシ</t>
    </rPh>
    <rPh sb="4" eb="6">
      <t>カンコウ</t>
    </rPh>
    <rPh sb="6" eb="7">
      <t>シ</t>
    </rPh>
    <rPh sb="8" eb="10">
      <t>カコウ</t>
    </rPh>
    <rPh sb="10" eb="11">
      <t>カミ</t>
    </rPh>
    <rPh sb="12" eb="15">
      <t>サイセイシ</t>
    </rPh>
    <rPh sb="16" eb="17">
      <t>トウ</t>
    </rPh>
    <phoneticPr fontId="1"/>
  </si>
  <si>
    <t>電卓、複写機、輪転機、ＯＨＰ、タイプライター、シュレッダー　等</t>
    <rPh sb="0" eb="2">
      <t>デンタク</t>
    </rPh>
    <rPh sb="3" eb="6">
      <t>フクシャキ</t>
    </rPh>
    <rPh sb="7" eb="10">
      <t>リンテンキ</t>
    </rPh>
    <rPh sb="30" eb="31">
      <t>トウ</t>
    </rPh>
    <phoneticPr fontId="1"/>
  </si>
  <si>
    <t>各種コンピュータ、周辺機器・用品、ワープロ、ファクシミリ　等</t>
    <rPh sb="0" eb="2">
      <t>カクシュ</t>
    </rPh>
    <rPh sb="9" eb="11">
      <t>シュウヘン</t>
    </rPh>
    <rPh sb="11" eb="13">
      <t>キキ</t>
    </rPh>
    <rPh sb="14" eb="16">
      <t>ヨウヒン</t>
    </rPh>
    <rPh sb="29" eb="30">
      <t>トウ</t>
    </rPh>
    <phoneticPr fontId="1"/>
  </si>
  <si>
    <t>事務用机、椅子、ロッカー、事務用家具　等</t>
    <rPh sb="0" eb="3">
      <t>ジムヨウ</t>
    </rPh>
    <rPh sb="3" eb="4">
      <t>ツクエ</t>
    </rPh>
    <rPh sb="5" eb="7">
      <t>イス</t>
    </rPh>
    <rPh sb="13" eb="15">
      <t>ジム</t>
    </rPh>
    <rPh sb="15" eb="16">
      <t>ヨウ</t>
    </rPh>
    <rPh sb="16" eb="18">
      <t>カグ</t>
    </rPh>
    <rPh sb="19" eb="20">
      <t>トウ</t>
    </rPh>
    <phoneticPr fontId="1"/>
  </si>
  <si>
    <t>木印、ゴム印、日付印　等</t>
    <rPh sb="0" eb="1">
      <t>モク</t>
    </rPh>
    <rPh sb="1" eb="2">
      <t>イン</t>
    </rPh>
    <rPh sb="5" eb="6">
      <t>イン</t>
    </rPh>
    <rPh sb="7" eb="9">
      <t>ヒヅケ</t>
    </rPh>
    <rPh sb="9" eb="10">
      <t>イン</t>
    </rPh>
    <rPh sb="11" eb="12">
      <t>トウ</t>
    </rPh>
    <phoneticPr fontId="1"/>
  </si>
  <si>
    <t>図書、雑誌、刊行物　等</t>
    <rPh sb="0" eb="2">
      <t>トショ</t>
    </rPh>
    <rPh sb="3" eb="5">
      <t>ザッシ</t>
    </rPh>
    <rPh sb="6" eb="9">
      <t>カンコウブツ</t>
    </rPh>
    <rPh sb="10" eb="11">
      <t>トウ</t>
    </rPh>
    <phoneticPr fontId="1"/>
  </si>
  <si>
    <t>住宅明細図、各種地図、地形図　等</t>
    <rPh sb="0" eb="2">
      <t>ジュウタク</t>
    </rPh>
    <rPh sb="2" eb="4">
      <t>メイサイ</t>
    </rPh>
    <rPh sb="4" eb="5">
      <t>ズ</t>
    </rPh>
    <rPh sb="6" eb="8">
      <t>カクシュ</t>
    </rPh>
    <rPh sb="8" eb="10">
      <t>チズ</t>
    </rPh>
    <rPh sb="11" eb="14">
      <t>チケイズ</t>
    </rPh>
    <rPh sb="15" eb="16">
      <t>トウ</t>
    </rPh>
    <phoneticPr fontId="1"/>
  </si>
  <si>
    <t>各種一般医療機器　等</t>
    <rPh sb="0" eb="2">
      <t>カクシュ</t>
    </rPh>
    <rPh sb="2" eb="4">
      <t>イッパン</t>
    </rPh>
    <rPh sb="4" eb="6">
      <t>イリョウ</t>
    </rPh>
    <rPh sb="6" eb="8">
      <t>キキ</t>
    </rPh>
    <rPh sb="9" eb="10">
      <t>トウ</t>
    </rPh>
    <phoneticPr fontId="1"/>
  </si>
  <si>
    <t>各種実験・分析機器　等</t>
    <rPh sb="0" eb="2">
      <t>カクシュ</t>
    </rPh>
    <rPh sb="2" eb="4">
      <t>ジッケン</t>
    </rPh>
    <rPh sb="5" eb="7">
      <t>ブンセキ</t>
    </rPh>
    <rPh sb="7" eb="9">
      <t>キキ</t>
    </rPh>
    <rPh sb="10" eb="11">
      <t>トウ</t>
    </rPh>
    <phoneticPr fontId="1"/>
  </si>
  <si>
    <t>人体用・動物用医療品、ワクチン、血清　等</t>
    <rPh sb="0" eb="2">
      <t>ジンタイ</t>
    </rPh>
    <rPh sb="2" eb="3">
      <t>ヨウ</t>
    </rPh>
    <rPh sb="4" eb="6">
      <t>ドウブツ</t>
    </rPh>
    <rPh sb="6" eb="7">
      <t>ヨウ</t>
    </rPh>
    <rPh sb="7" eb="10">
      <t>イリョウヒン</t>
    </rPh>
    <rPh sb="16" eb="18">
      <t>ケッセイ</t>
    </rPh>
    <rPh sb="19" eb="20">
      <t>トウ</t>
    </rPh>
    <phoneticPr fontId="1"/>
  </si>
  <si>
    <t>水処理用薬剤、試薬　等</t>
    <rPh sb="0" eb="1">
      <t>ミズ</t>
    </rPh>
    <rPh sb="1" eb="4">
      <t>ショリヨウ</t>
    </rPh>
    <rPh sb="4" eb="6">
      <t>ヤクザイ</t>
    </rPh>
    <rPh sb="7" eb="9">
      <t>シヤク</t>
    </rPh>
    <rPh sb="10" eb="11">
      <t>トウ</t>
    </rPh>
    <phoneticPr fontId="1"/>
  </si>
  <si>
    <t>除草剤、農薬　等</t>
    <rPh sb="0" eb="3">
      <t>ジョソウザイ</t>
    </rPh>
    <rPh sb="4" eb="6">
      <t>ノウヤク</t>
    </rPh>
    <rPh sb="7" eb="8">
      <t>トウ</t>
    </rPh>
    <phoneticPr fontId="1"/>
  </si>
  <si>
    <t>脱脂綿、ガーゼ、包帯、紙オムツ　等</t>
    <rPh sb="0" eb="3">
      <t>ダッシメン</t>
    </rPh>
    <rPh sb="8" eb="10">
      <t>ホウタイ</t>
    </rPh>
    <rPh sb="11" eb="12">
      <t>カミ</t>
    </rPh>
    <rPh sb="16" eb="17">
      <t>トウ</t>
    </rPh>
    <phoneticPr fontId="1"/>
  </si>
  <si>
    <t>軽オフセット印刷、謄写印刷等[単色もの(頁物、ちらし)、事務用印刷物(少部数)]</t>
    <rPh sb="0" eb="1">
      <t>ケイ</t>
    </rPh>
    <rPh sb="6" eb="8">
      <t>インサツ</t>
    </rPh>
    <rPh sb="9" eb="11">
      <t>トウシャ</t>
    </rPh>
    <rPh sb="11" eb="13">
      <t>インサツ</t>
    </rPh>
    <rPh sb="13" eb="14">
      <t>トウ</t>
    </rPh>
    <rPh sb="15" eb="17">
      <t>タンショク</t>
    </rPh>
    <rPh sb="20" eb="21">
      <t>ページ</t>
    </rPh>
    <rPh sb="21" eb="22">
      <t>ブツ</t>
    </rPh>
    <rPh sb="28" eb="31">
      <t>ジムヨウ</t>
    </rPh>
    <rPh sb="31" eb="34">
      <t>インサツブツ</t>
    </rPh>
    <rPh sb="35" eb="36">
      <t>ショウ</t>
    </rPh>
    <rPh sb="36" eb="38">
      <t>ブスウ</t>
    </rPh>
    <phoneticPr fontId="1"/>
  </si>
  <si>
    <t>オフセット印刷、活版印刷等[多色もの(頁物、ポスター、カタログ、パンフレット、ちらし、カレンダー)事務用印刷物(多部数)]</t>
    <rPh sb="5" eb="7">
      <t>インサツ</t>
    </rPh>
    <rPh sb="8" eb="10">
      <t>カッパン</t>
    </rPh>
    <rPh sb="10" eb="12">
      <t>インサツ</t>
    </rPh>
    <rPh sb="12" eb="13">
      <t>トウ</t>
    </rPh>
    <rPh sb="14" eb="16">
      <t>タショク</t>
    </rPh>
    <rPh sb="19" eb="20">
      <t>ページ</t>
    </rPh>
    <rPh sb="20" eb="21">
      <t>ブツ</t>
    </rPh>
    <rPh sb="49" eb="52">
      <t>ジムヨウ</t>
    </rPh>
    <rPh sb="52" eb="55">
      <t>インサツブツ</t>
    </rPh>
    <rPh sb="56" eb="57">
      <t>タ</t>
    </rPh>
    <rPh sb="57" eb="58">
      <t>ブ</t>
    </rPh>
    <rPh sb="58" eb="59">
      <t>スウ</t>
    </rPh>
    <phoneticPr fontId="1"/>
  </si>
  <si>
    <t>フォーム印刷、カーボン印刷、地図調製、グラビア印刷等[連続伝票用紙、連続封筒、シール、ラベル、カーボン地図、グラビア]</t>
    <rPh sb="4" eb="6">
      <t>インサツ</t>
    </rPh>
    <rPh sb="11" eb="13">
      <t>インサツ</t>
    </rPh>
    <rPh sb="14" eb="16">
      <t>チズ</t>
    </rPh>
    <rPh sb="16" eb="18">
      <t>チョウセイ</t>
    </rPh>
    <rPh sb="23" eb="25">
      <t>インサツ</t>
    </rPh>
    <rPh sb="25" eb="26">
      <t>トウ</t>
    </rPh>
    <rPh sb="27" eb="29">
      <t>レンゾク</t>
    </rPh>
    <rPh sb="29" eb="31">
      <t>デンピョウ</t>
    </rPh>
    <rPh sb="31" eb="33">
      <t>ヨウシ</t>
    </rPh>
    <rPh sb="34" eb="36">
      <t>レンゾク</t>
    </rPh>
    <rPh sb="36" eb="38">
      <t>フウトウ</t>
    </rPh>
    <rPh sb="51" eb="53">
      <t>チズ</t>
    </rPh>
    <phoneticPr fontId="1"/>
  </si>
  <si>
    <t>写真機、撮影機、現像装置、焼付装置、映画・ビデオソフト　等</t>
    <rPh sb="0" eb="3">
      <t>シャシンキ</t>
    </rPh>
    <rPh sb="4" eb="7">
      <t>サツエイキ</t>
    </rPh>
    <rPh sb="8" eb="10">
      <t>ゲンゾウ</t>
    </rPh>
    <rPh sb="10" eb="12">
      <t>ソウチ</t>
    </rPh>
    <rPh sb="13" eb="15">
      <t>ヤキツケ</t>
    </rPh>
    <rPh sb="15" eb="17">
      <t>ソウチ</t>
    </rPh>
    <rPh sb="18" eb="20">
      <t>エイガ</t>
    </rPh>
    <rPh sb="28" eb="29">
      <t>トウ</t>
    </rPh>
    <phoneticPr fontId="1"/>
  </si>
  <si>
    <t>顕微鏡、映写機　等</t>
    <rPh sb="0" eb="3">
      <t>ケンビキョウ</t>
    </rPh>
    <rPh sb="4" eb="7">
      <t>エイシャキ</t>
    </rPh>
    <rPh sb="8" eb="9">
      <t>トウ</t>
    </rPh>
    <phoneticPr fontId="1"/>
  </si>
  <si>
    <t>青写真焼付、マイクロフィルム製作、航空写真　等</t>
    <rPh sb="0" eb="1">
      <t>アオ</t>
    </rPh>
    <rPh sb="1" eb="3">
      <t>シャシン</t>
    </rPh>
    <rPh sb="3" eb="5">
      <t>ヤキツケ</t>
    </rPh>
    <rPh sb="14" eb="16">
      <t>セイサク</t>
    </rPh>
    <rPh sb="17" eb="19">
      <t>コウクウ</t>
    </rPh>
    <rPh sb="19" eb="21">
      <t>シャシン</t>
    </rPh>
    <rPh sb="22" eb="23">
      <t>トウ</t>
    </rPh>
    <phoneticPr fontId="1"/>
  </si>
  <si>
    <t>一般家庭電気製品(テレビ・ラジオ等の音響製品、各種照明器具)等</t>
    <rPh sb="0" eb="2">
      <t>イッパン</t>
    </rPh>
    <rPh sb="2" eb="4">
      <t>カテイ</t>
    </rPh>
    <rPh sb="4" eb="6">
      <t>デンキ</t>
    </rPh>
    <rPh sb="6" eb="8">
      <t>セイヒン</t>
    </rPh>
    <rPh sb="16" eb="17">
      <t>トウ</t>
    </rPh>
    <rPh sb="18" eb="20">
      <t>オンキョウ</t>
    </rPh>
    <rPh sb="20" eb="22">
      <t>セイヒン</t>
    </rPh>
    <rPh sb="23" eb="25">
      <t>カクシュ</t>
    </rPh>
    <rPh sb="25" eb="27">
      <t>ショウメイ</t>
    </rPh>
    <rPh sb="27" eb="29">
      <t>キグ</t>
    </rPh>
    <rPh sb="30" eb="31">
      <t>トウ</t>
    </rPh>
    <phoneticPr fontId="1"/>
  </si>
  <si>
    <t>通信機器、放送機器、音響機器、視聴覚機器　等(主に業務用機器)</t>
    <rPh sb="0" eb="2">
      <t>ツウシン</t>
    </rPh>
    <rPh sb="2" eb="4">
      <t>キキ</t>
    </rPh>
    <rPh sb="5" eb="7">
      <t>ホウソウ</t>
    </rPh>
    <rPh sb="7" eb="9">
      <t>キキ</t>
    </rPh>
    <rPh sb="10" eb="12">
      <t>オンキョウ</t>
    </rPh>
    <rPh sb="12" eb="14">
      <t>キキ</t>
    </rPh>
    <rPh sb="15" eb="18">
      <t>シチョウカク</t>
    </rPh>
    <rPh sb="18" eb="20">
      <t>キキ</t>
    </rPh>
    <rPh sb="21" eb="22">
      <t>トウ</t>
    </rPh>
    <rPh sb="23" eb="24">
      <t>オモ</t>
    </rPh>
    <rPh sb="25" eb="28">
      <t>ギョウムヨウ</t>
    </rPh>
    <rPh sb="28" eb="30">
      <t>キキ</t>
    </rPh>
    <phoneticPr fontId="1"/>
  </si>
  <si>
    <t>各種電気材料、電気製品部品　等</t>
    <rPh sb="0" eb="2">
      <t>カクシュ</t>
    </rPh>
    <rPh sb="2" eb="4">
      <t>デンキ</t>
    </rPh>
    <rPh sb="4" eb="6">
      <t>ザイリョウ</t>
    </rPh>
    <rPh sb="7" eb="9">
      <t>デンキ</t>
    </rPh>
    <rPh sb="9" eb="11">
      <t>セイヒン</t>
    </rPh>
    <rPh sb="11" eb="13">
      <t>ブヒン</t>
    </rPh>
    <rPh sb="14" eb="15">
      <t>トウ</t>
    </rPh>
    <phoneticPr fontId="1"/>
  </si>
  <si>
    <t>建設・農林・水産・工鉱業用機械器具</t>
    <rPh sb="0" eb="2">
      <t>ケンセツ</t>
    </rPh>
    <rPh sb="3" eb="5">
      <t>ノウリン</t>
    </rPh>
    <rPh sb="6" eb="8">
      <t>スイサン</t>
    </rPh>
    <rPh sb="9" eb="10">
      <t>コウ</t>
    </rPh>
    <rPh sb="10" eb="12">
      <t>コウギョウ</t>
    </rPh>
    <rPh sb="12" eb="13">
      <t>ヨウ</t>
    </rPh>
    <rPh sb="13" eb="15">
      <t>キカイ</t>
    </rPh>
    <rPh sb="15" eb="17">
      <t>キグ</t>
    </rPh>
    <phoneticPr fontId="1"/>
  </si>
  <si>
    <t>調理台、調理器、流し台、その他厨房器具　等</t>
    <rPh sb="0" eb="2">
      <t>チョウリ</t>
    </rPh>
    <rPh sb="2" eb="3">
      <t>ダイ</t>
    </rPh>
    <rPh sb="4" eb="7">
      <t>チョウリキ</t>
    </rPh>
    <rPh sb="8" eb="9">
      <t>ナガ</t>
    </rPh>
    <rPh sb="10" eb="11">
      <t>ダイ</t>
    </rPh>
    <rPh sb="14" eb="15">
      <t>タ</t>
    </rPh>
    <rPh sb="15" eb="17">
      <t>チュウボウ</t>
    </rPh>
    <rPh sb="17" eb="19">
      <t>キグ</t>
    </rPh>
    <rPh sb="20" eb="21">
      <t>トウ</t>
    </rPh>
    <phoneticPr fontId="1"/>
  </si>
  <si>
    <t>冷・暖房機器　等</t>
    <rPh sb="0" eb="1">
      <t>レイ</t>
    </rPh>
    <rPh sb="2" eb="4">
      <t>ダンボウ</t>
    </rPh>
    <rPh sb="4" eb="6">
      <t>キキ</t>
    </rPh>
    <rPh sb="7" eb="8">
      <t>トウ</t>
    </rPh>
    <phoneticPr fontId="1"/>
  </si>
  <si>
    <t>学習教材器具(教材、各種実験器具、視聴覚教育器具、体育器具等)</t>
    <rPh sb="0" eb="2">
      <t>ガクシュウ</t>
    </rPh>
    <rPh sb="2" eb="4">
      <t>キョウザイ</t>
    </rPh>
    <rPh sb="4" eb="6">
      <t>キグ</t>
    </rPh>
    <rPh sb="7" eb="9">
      <t>キョウザイ</t>
    </rPh>
    <rPh sb="10" eb="12">
      <t>カクシュ</t>
    </rPh>
    <rPh sb="12" eb="14">
      <t>ジッケン</t>
    </rPh>
    <rPh sb="14" eb="16">
      <t>キグ</t>
    </rPh>
    <rPh sb="17" eb="20">
      <t>シチョウカク</t>
    </rPh>
    <rPh sb="20" eb="22">
      <t>キョウイク</t>
    </rPh>
    <rPh sb="22" eb="24">
      <t>キグ</t>
    </rPh>
    <rPh sb="25" eb="27">
      <t>タイイク</t>
    </rPh>
    <rPh sb="27" eb="30">
      <t>キグナド</t>
    </rPh>
    <phoneticPr fontId="1"/>
  </si>
  <si>
    <t>模型、標本、見本、書画、美術品、骨董　等</t>
    <rPh sb="0" eb="2">
      <t>モケイ</t>
    </rPh>
    <rPh sb="3" eb="5">
      <t>ヒョウホン</t>
    </rPh>
    <rPh sb="6" eb="8">
      <t>ミホン</t>
    </rPh>
    <rPh sb="9" eb="10">
      <t>ショ</t>
    </rPh>
    <rPh sb="10" eb="11">
      <t>ガ</t>
    </rPh>
    <rPh sb="12" eb="14">
      <t>ビジュツ</t>
    </rPh>
    <rPh sb="14" eb="15">
      <t>ヒン</t>
    </rPh>
    <rPh sb="16" eb="18">
      <t>コットウ</t>
    </rPh>
    <rPh sb="19" eb="20">
      <t>トウ</t>
    </rPh>
    <phoneticPr fontId="1"/>
  </si>
  <si>
    <t>各種鑑定・分析・試験機器(試験器、検定器、検査器、分析装置)等</t>
    <rPh sb="0" eb="2">
      <t>カクシュ</t>
    </rPh>
    <rPh sb="2" eb="4">
      <t>カンテイ</t>
    </rPh>
    <rPh sb="5" eb="7">
      <t>ブンセキ</t>
    </rPh>
    <rPh sb="8" eb="10">
      <t>シケン</t>
    </rPh>
    <rPh sb="10" eb="12">
      <t>キキ</t>
    </rPh>
    <rPh sb="13" eb="15">
      <t>シケン</t>
    </rPh>
    <rPh sb="15" eb="16">
      <t>キ</t>
    </rPh>
    <rPh sb="17" eb="19">
      <t>ケンテイ</t>
    </rPh>
    <rPh sb="19" eb="20">
      <t>キ</t>
    </rPh>
    <rPh sb="21" eb="23">
      <t>ケンサ</t>
    </rPh>
    <rPh sb="23" eb="24">
      <t>キ</t>
    </rPh>
    <rPh sb="25" eb="27">
      <t>ブンセキ</t>
    </rPh>
    <rPh sb="27" eb="29">
      <t>ソウチ</t>
    </rPh>
    <rPh sb="30" eb="31">
      <t>トウ</t>
    </rPh>
    <phoneticPr fontId="1"/>
  </si>
  <si>
    <t>気象用機器、環境測定機器、音響測定機器　等</t>
    <rPh sb="0" eb="2">
      <t>キショウ</t>
    </rPh>
    <rPh sb="2" eb="3">
      <t>ヨウ</t>
    </rPh>
    <rPh sb="3" eb="5">
      <t>キキ</t>
    </rPh>
    <rPh sb="6" eb="8">
      <t>カンキョウ</t>
    </rPh>
    <rPh sb="8" eb="10">
      <t>ソクテイ</t>
    </rPh>
    <rPh sb="10" eb="12">
      <t>キキ</t>
    </rPh>
    <rPh sb="13" eb="15">
      <t>オンキョウ</t>
    </rPh>
    <rPh sb="15" eb="17">
      <t>ソクテイ</t>
    </rPh>
    <rPh sb="17" eb="19">
      <t>キキ</t>
    </rPh>
    <rPh sb="20" eb="21">
      <t>トウ</t>
    </rPh>
    <phoneticPr fontId="1"/>
  </si>
  <si>
    <t>足跡採取器、警棒、アルコール感知器　等</t>
    <rPh sb="0" eb="2">
      <t>アシアト</t>
    </rPh>
    <rPh sb="2" eb="4">
      <t>サイシュ</t>
    </rPh>
    <rPh sb="4" eb="5">
      <t>キ</t>
    </rPh>
    <rPh sb="6" eb="8">
      <t>ケイボウ</t>
    </rPh>
    <rPh sb="14" eb="16">
      <t>カンチ</t>
    </rPh>
    <rPh sb="16" eb="17">
      <t>キ</t>
    </rPh>
    <rPh sb="18" eb="19">
      <t>トウ</t>
    </rPh>
    <phoneticPr fontId="1"/>
  </si>
  <si>
    <t>消火器、消防ポンプ・ホース　等</t>
    <rPh sb="0" eb="3">
      <t>ショウカキ</t>
    </rPh>
    <rPh sb="4" eb="6">
      <t>ショウボウ</t>
    </rPh>
    <rPh sb="14" eb="15">
      <t>トウ</t>
    </rPh>
    <phoneticPr fontId="1"/>
  </si>
  <si>
    <t>アスファルト、コンクリート、タール、乳剤等</t>
    <rPh sb="18" eb="20">
      <t>ニュウザイ</t>
    </rPh>
    <rPh sb="20" eb="21">
      <t>トウ</t>
    </rPh>
    <phoneticPr fontId="1"/>
  </si>
  <si>
    <t>ヒューム管、パイル、ブロック　等</t>
    <rPh sb="4" eb="5">
      <t>カン</t>
    </rPh>
    <rPh sb="15" eb="16">
      <t>トウ</t>
    </rPh>
    <phoneticPr fontId="1"/>
  </si>
  <si>
    <t>砕石、砂利、玉石、栗石　等</t>
    <rPh sb="0" eb="2">
      <t>サイセキ</t>
    </rPh>
    <rPh sb="3" eb="5">
      <t>ジャリ</t>
    </rPh>
    <rPh sb="6" eb="8">
      <t>タマイシ</t>
    </rPh>
    <rPh sb="9" eb="10">
      <t>クリ</t>
    </rPh>
    <rPh sb="10" eb="11">
      <t>イシ</t>
    </rPh>
    <rPh sb="12" eb="13">
      <t>トウ</t>
    </rPh>
    <phoneticPr fontId="1"/>
  </si>
  <si>
    <t>鋼材、鋼管、パイプ、ビニール管、電線　等</t>
    <rPh sb="0" eb="2">
      <t>コウザイ</t>
    </rPh>
    <rPh sb="3" eb="5">
      <t>コウカン</t>
    </rPh>
    <rPh sb="14" eb="15">
      <t>カン</t>
    </rPh>
    <rPh sb="16" eb="18">
      <t>デンセン</t>
    </rPh>
    <rPh sb="19" eb="20">
      <t>トウ</t>
    </rPh>
    <phoneticPr fontId="1"/>
  </si>
  <si>
    <t>木材、瓦、塗料、生セメント、ガラス　等</t>
    <rPh sb="0" eb="2">
      <t>モクザイ</t>
    </rPh>
    <rPh sb="3" eb="4">
      <t>カワラ</t>
    </rPh>
    <rPh sb="5" eb="7">
      <t>トリョウ</t>
    </rPh>
    <rPh sb="8" eb="9">
      <t>ナマ</t>
    </rPh>
    <rPh sb="18" eb="19">
      <t>トウ</t>
    </rPh>
    <phoneticPr fontId="1"/>
  </si>
  <si>
    <t>カーブミラー、保安灯、凍結防止剤、ガードレール　等</t>
    <rPh sb="7" eb="9">
      <t>ホアン</t>
    </rPh>
    <rPh sb="9" eb="10">
      <t>トウ</t>
    </rPh>
    <rPh sb="11" eb="13">
      <t>トウケツ</t>
    </rPh>
    <rPh sb="13" eb="16">
      <t>ボウシザイ</t>
    </rPh>
    <rPh sb="24" eb="25">
      <t>トウ</t>
    </rPh>
    <phoneticPr fontId="1"/>
  </si>
  <si>
    <t>組立物置、組立ハウス、仮設トイレ、仮設用材料　等</t>
    <rPh sb="0" eb="2">
      <t>クミタテ</t>
    </rPh>
    <rPh sb="2" eb="4">
      <t>モノオキ</t>
    </rPh>
    <rPh sb="5" eb="7">
      <t>クミタテ</t>
    </rPh>
    <rPh sb="11" eb="13">
      <t>カセツ</t>
    </rPh>
    <rPh sb="17" eb="19">
      <t>カセツ</t>
    </rPh>
    <rPh sb="19" eb="20">
      <t>ヨウ</t>
    </rPh>
    <rPh sb="20" eb="22">
      <t>ザイリョウ</t>
    </rPh>
    <rPh sb="23" eb="24">
      <t>トウ</t>
    </rPh>
    <phoneticPr fontId="1"/>
  </si>
  <si>
    <t>番号</t>
    <rPh sb="0" eb="2">
      <t>バンゴウ</t>
    </rPh>
    <phoneticPr fontId="1"/>
  </si>
  <si>
    <t>品目名</t>
    <rPh sb="0" eb="2">
      <t>ヒンモク</t>
    </rPh>
    <rPh sb="2" eb="3">
      <t>メイ</t>
    </rPh>
    <phoneticPr fontId="1"/>
  </si>
  <si>
    <t>大分類</t>
    <rPh sb="0" eb="3">
      <t>ダイブンルイ</t>
    </rPh>
    <phoneticPr fontId="1"/>
  </si>
  <si>
    <t>中分類</t>
    <rPh sb="0" eb="3">
      <t>チュウブンルイ</t>
    </rPh>
    <phoneticPr fontId="1"/>
  </si>
  <si>
    <t>車両</t>
    <rPh sb="0" eb="2">
      <t>シャリョウ</t>
    </rPh>
    <phoneticPr fontId="1"/>
  </si>
  <si>
    <t>船舶</t>
    <rPh sb="0" eb="2">
      <t>センパク</t>
    </rPh>
    <phoneticPr fontId="1"/>
  </si>
  <si>
    <t>車両部品類</t>
    <rPh sb="0" eb="2">
      <t>シャリョウ</t>
    </rPh>
    <rPh sb="2" eb="4">
      <t>ブヒン</t>
    </rPh>
    <rPh sb="4" eb="5">
      <t>ルイ</t>
    </rPh>
    <phoneticPr fontId="1"/>
  </si>
  <si>
    <t>石油製品</t>
    <rPh sb="0" eb="2">
      <t>セキユ</t>
    </rPh>
    <rPh sb="2" eb="4">
      <t>セイヒン</t>
    </rPh>
    <phoneticPr fontId="1"/>
  </si>
  <si>
    <t>ガス類その他</t>
    <rPh sb="2" eb="3">
      <t>ルイ</t>
    </rPh>
    <rPh sb="5" eb="6">
      <t>タ</t>
    </rPh>
    <phoneticPr fontId="1"/>
  </si>
  <si>
    <t>油脂類</t>
    <rPh sb="0" eb="2">
      <t>ユシ</t>
    </rPh>
    <rPh sb="2" eb="3">
      <t>ルイ</t>
    </rPh>
    <phoneticPr fontId="1"/>
  </si>
  <si>
    <t>被服</t>
    <rPh sb="0" eb="2">
      <t>ヒフク</t>
    </rPh>
    <phoneticPr fontId="1"/>
  </si>
  <si>
    <t>寝具</t>
    <rPh sb="0" eb="2">
      <t>シング</t>
    </rPh>
    <phoneticPr fontId="1"/>
  </si>
  <si>
    <t>食品</t>
    <rPh sb="0" eb="2">
      <t>ショクヒン</t>
    </rPh>
    <phoneticPr fontId="1"/>
  </si>
  <si>
    <t>漆器</t>
    <rPh sb="0" eb="2">
      <t>シッキ</t>
    </rPh>
    <phoneticPr fontId="1"/>
  </si>
  <si>
    <t>百貨</t>
    <rPh sb="0" eb="2">
      <t>ヒャッカ</t>
    </rPh>
    <phoneticPr fontId="1"/>
  </si>
  <si>
    <t>記章・記念品</t>
    <rPh sb="0" eb="2">
      <t>キショウ</t>
    </rPh>
    <rPh sb="3" eb="6">
      <t>キネンヒン</t>
    </rPh>
    <phoneticPr fontId="1"/>
  </si>
  <si>
    <t>日用雑貨</t>
    <rPh sb="0" eb="2">
      <t>ニチヨウ</t>
    </rPh>
    <rPh sb="2" eb="4">
      <t>ザッカ</t>
    </rPh>
    <phoneticPr fontId="1"/>
  </si>
  <si>
    <t>ゴム・皮革製品</t>
    <rPh sb="3" eb="4">
      <t>カワ</t>
    </rPh>
    <rPh sb="4" eb="5">
      <t>カワ</t>
    </rPh>
    <rPh sb="5" eb="7">
      <t>セイヒン</t>
    </rPh>
    <phoneticPr fontId="1"/>
  </si>
  <si>
    <t>家具類</t>
    <rPh sb="0" eb="2">
      <t>カグ</t>
    </rPh>
    <rPh sb="2" eb="3">
      <t>ルイ</t>
    </rPh>
    <phoneticPr fontId="1"/>
  </si>
  <si>
    <t>室内装飾</t>
    <rPh sb="0" eb="2">
      <t>シツナイ</t>
    </rPh>
    <rPh sb="2" eb="4">
      <t>ソウショク</t>
    </rPh>
    <phoneticPr fontId="1"/>
  </si>
  <si>
    <t>広告・イベント・業務</t>
    <rPh sb="0" eb="2">
      <t>コウコク</t>
    </rPh>
    <rPh sb="8" eb="10">
      <t>ギョウム</t>
    </rPh>
    <phoneticPr fontId="1"/>
  </si>
  <si>
    <t>映画・ビデオ製作</t>
    <rPh sb="0" eb="2">
      <t>エイガ</t>
    </rPh>
    <rPh sb="6" eb="8">
      <t>セイサク</t>
    </rPh>
    <phoneticPr fontId="1"/>
  </si>
  <si>
    <t>看板</t>
    <rPh sb="0" eb="2">
      <t>カンバン</t>
    </rPh>
    <phoneticPr fontId="1"/>
  </si>
  <si>
    <t>標識</t>
    <rPh sb="0" eb="2">
      <t>ヒョウシキ</t>
    </rPh>
    <phoneticPr fontId="1"/>
  </si>
  <si>
    <t>楽器</t>
    <rPh sb="0" eb="2">
      <t>ガッキ</t>
    </rPh>
    <phoneticPr fontId="1"/>
  </si>
  <si>
    <t>運道具</t>
    <rPh sb="0" eb="1">
      <t>ウン</t>
    </rPh>
    <rPh sb="1" eb="3">
      <t>ドウグ</t>
    </rPh>
    <phoneticPr fontId="1"/>
  </si>
  <si>
    <t>肥飼料</t>
    <rPh sb="0" eb="1">
      <t>コエ</t>
    </rPh>
    <rPh sb="1" eb="3">
      <t>シリョウ</t>
    </rPh>
    <phoneticPr fontId="1"/>
  </si>
  <si>
    <t>造園資材</t>
    <rPh sb="0" eb="2">
      <t>ゾウエン</t>
    </rPh>
    <rPh sb="2" eb="4">
      <t>シザイ</t>
    </rPh>
    <phoneticPr fontId="1"/>
  </si>
  <si>
    <t>建物等警備</t>
    <rPh sb="0" eb="2">
      <t>タテモノ</t>
    </rPh>
    <rPh sb="2" eb="3">
      <t>トウ</t>
    </rPh>
    <rPh sb="3" eb="5">
      <t>ケイビ</t>
    </rPh>
    <phoneticPr fontId="1"/>
  </si>
  <si>
    <t>保守管理</t>
    <rPh sb="0" eb="2">
      <t>ホシュ</t>
    </rPh>
    <rPh sb="2" eb="4">
      <t>カンリ</t>
    </rPh>
    <phoneticPr fontId="1"/>
  </si>
  <si>
    <t>清掃</t>
    <rPh sb="0" eb="2">
      <t>セイソウ</t>
    </rPh>
    <phoneticPr fontId="1"/>
  </si>
  <si>
    <t>害虫駆除</t>
    <rPh sb="0" eb="2">
      <t>ガイチュウ</t>
    </rPh>
    <rPh sb="2" eb="4">
      <t>クジョ</t>
    </rPh>
    <phoneticPr fontId="1"/>
  </si>
  <si>
    <t>造園管理</t>
    <rPh sb="0" eb="2">
      <t>ゾウエン</t>
    </rPh>
    <rPh sb="2" eb="4">
      <t>カンリ</t>
    </rPh>
    <phoneticPr fontId="1"/>
  </si>
  <si>
    <t>検査・分析</t>
    <rPh sb="0" eb="2">
      <t>ケンサ</t>
    </rPh>
    <rPh sb="3" eb="5">
      <t>ブンセキ</t>
    </rPh>
    <phoneticPr fontId="1"/>
  </si>
  <si>
    <t>資源回収</t>
    <rPh sb="0" eb="2">
      <t>シゲン</t>
    </rPh>
    <rPh sb="2" eb="4">
      <t>カイシュウ</t>
    </rPh>
    <phoneticPr fontId="1"/>
  </si>
  <si>
    <t>産業廃棄物処理</t>
    <rPh sb="0" eb="2">
      <t>サンギョウ</t>
    </rPh>
    <rPh sb="2" eb="5">
      <t>ハイキブツ</t>
    </rPh>
    <rPh sb="5" eb="7">
      <t>ショリ</t>
    </rPh>
    <phoneticPr fontId="1"/>
  </si>
  <si>
    <t>電算業務</t>
    <rPh sb="0" eb="2">
      <t>デンサン</t>
    </rPh>
    <rPh sb="2" eb="4">
      <t>ギョウム</t>
    </rPh>
    <phoneticPr fontId="1"/>
  </si>
  <si>
    <t>医療事務</t>
    <rPh sb="0" eb="2">
      <t>イリョウ</t>
    </rPh>
    <rPh sb="2" eb="4">
      <t>ジム</t>
    </rPh>
    <phoneticPr fontId="1"/>
  </si>
  <si>
    <t>車両・船舶類</t>
    <rPh sb="0" eb="2">
      <t>シャリョウ</t>
    </rPh>
    <rPh sb="3" eb="5">
      <t>センパク</t>
    </rPh>
    <rPh sb="5" eb="6">
      <t>ルイ</t>
    </rPh>
    <phoneticPr fontId="1"/>
  </si>
  <si>
    <t>油脂・燃料類</t>
    <rPh sb="0" eb="2">
      <t>ユシ</t>
    </rPh>
    <rPh sb="3" eb="5">
      <t>ネンリョウ</t>
    </rPh>
    <rPh sb="5" eb="6">
      <t>ルイ</t>
    </rPh>
    <phoneticPr fontId="1"/>
  </si>
  <si>
    <t>繊維・被服類</t>
    <rPh sb="0" eb="2">
      <t>センイ</t>
    </rPh>
    <rPh sb="3" eb="5">
      <t>ヒフク</t>
    </rPh>
    <rPh sb="5" eb="6">
      <t>ルイ</t>
    </rPh>
    <phoneticPr fontId="1"/>
  </si>
  <si>
    <t>食品・漆器
百貨店</t>
    <rPh sb="0" eb="2">
      <t>ショクヒン</t>
    </rPh>
    <rPh sb="3" eb="5">
      <t>シッキ</t>
    </rPh>
    <rPh sb="6" eb="9">
      <t>ヒャッカテン</t>
    </rPh>
    <phoneticPr fontId="1"/>
  </si>
  <si>
    <t>時計・貴金属類</t>
    <rPh sb="0" eb="2">
      <t>トケイ</t>
    </rPh>
    <rPh sb="3" eb="6">
      <t>キキンゾク</t>
    </rPh>
    <rPh sb="6" eb="7">
      <t>ルイ</t>
    </rPh>
    <phoneticPr fontId="1"/>
  </si>
  <si>
    <t>ゴム・皮革類</t>
    <rPh sb="3" eb="4">
      <t>カワ</t>
    </rPh>
    <rPh sb="4" eb="5">
      <t>カワ</t>
    </rPh>
    <rPh sb="5" eb="6">
      <t>ルイ</t>
    </rPh>
    <phoneticPr fontId="1"/>
  </si>
  <si>
    <t>家具・装飾</t>
    <rPh sb="0" eb="2">
      <t>カグ</t>
    </rPh>
    <rPh sb="3" eb="5">
      <t>ソウショク</t>
    </rPh>
    <phoneticPr fontId="1"/>
  </si>
  <si>
    <t>広告・宣伝類</t>
    <rPh sb="0" eb="2">
      <t>コウコク</t>
    </rPh>
    <rPh sb="3" eb="5">
      <t>センデン</t>
    </rPh>
    <rPh sb="5" eb="6">
      <t>ルイ</t>
    </rPh>
    <phoneticPr fontId="1"/>
  </si>
  <si>
    <t>看板・標識</t>
    <rPh sb="0" eb="2">
      <t>カンバン</t>
    </rPh>
    <rPh sb="3" eb="5">
      <t>ヒョウシキ</t>
    </rPh>
    <phoneticPr fontId="1"/>
  </si>
  <si>
    <t>保守管理・
警備保障・
検査類</t>
    <rPh sb="0" eb="2">
      <t>ホシュ</t>
    </rPh>
    <rPh sb="2" eb="4">
      <t>カンリ</t>
    </rPh>
    <rPh sb="6" eb="8">
      <t>ケイビ</t>
    </rPh>
    <rPh sb="8" eb="10">
      <t>ホショウ</t>
    </rPh>
    <rPh sb="12" eb="14">
      <t>ケンサ</t>
    </rPh>
    <rPh sb="14" eb="15">
      <t>ルイ</t>
    </rPh>
    <phoneticPr fontId="1"/>
  </si>
  <si>
    <t>廃品回収</t>
    <rPh sb="0" eb="2">
      <t>ハイヒン</t>
    </rPh>
    <rPh sb="2" eb="4">
      <t>カイシュウ</t>
    </rPh>
    <phoneticPr fontId="1"/>
  </si>
  <si>
    <t>自動車の製造・販売・修理・整備　等</t>
    <rPh sb="0" eb="3">
      <t>ジドウシャ</t>
    </rPh>
    <rPh sb="4" eb="6">
      <t>セイゾウ</t>
    </rPh>
    <rPh sb="7" eb="9">
      <t>ハンバイ</t>
    </rPh>
    <rPh sb="10" eb="12">
      <t>シュウリ</t>
    </rPh>
    <rPh sb="13" eb="15">
      <t>セイビ</t>
    </rPh>
    <rPh sb="16" eb="17">
      <t>トウ</t>
    </rPh>
    <phoneticPr fontId="1"/>
  </si>
  <si>
    <t>飛行機、ヘリコプター、ボート、ヨット等の製造・販売・修理・整備</t>
    <rPh sb="0" eb="3">
      <t>ヒコウキ</t>
    </rPh>
    <rPh sb="18" eb="19">
      <t>トウ</t>
    </rPh>
    <rPh sb="20" eb="22">
      <t>セイゾウ</t>
    </rPh>
    <rPh sb="23" eb="25">
      <t>ハンバイ</t>
    </rPh>
    <rPh sb="26" eb="28">
      <t>シュウリ</t>
    </rPh>
    <rPh sb="29" eb="31">
      <t>セイビ</t>
    </rPh>
    <phoneticPr fontId="1"/>
  </si>
  <si>
    <t>車両・船舶類用品・部品の製造・販売、自転車の販売</t>
    <rPh sb="0" eb="2">
      <t>シャリョウ</t>
    </rPh>
    <rPh sb="3" eb="5">
      <t>センパク</t>
    </rPh>
    <rPh sb="5" eb="6">
      <t>ルイ</t>
    </rPh>
    <rPh sb="6" eb="8">
      <t>ヨウヒン</t>
    </rPh>
    <rPh sb="9" eb="11">
      <t>ブヒン</t>
    </rPh>
    <rPh sb="12" eb="14">
      <t>セイゾウ</t>
    </rPh>
    <rPh sb="15" eb="17">
      <t>ハンバイ</t>
    </rPh>
    <rPh sb="18" eb="21">
      <t>ジテンシャ</t>
    </rPh>
    <rPh sb="22" eb="24">
      <t>ハンバイ</t>
    </rPh>
    <phoneticPr fontId="1"/>
  </si>
  <si>
    <t>ガソリン、軽油、灯油、潤滑油　等</t>
    <rPh sb="5" eb="7">
      <t>ケイユ</t>
    </rPh>
    <rPh sb="8" eb="10">
      <t>トウユ</t>
    </rPh>
    <rPh sb="11" eb="14">
      <t>ジュンカツユ</t>
    </rPh>
    <rPh sb="15" eb="16">
      <t>トウ</t>
    </rPh>
    <phoneticPr fontId="1"/>
  </si>
  <si>
    <t>酸素、コークス、木炭、高圧ガス、ＬＰガス　等</t>
    <rPh sb="0" eb="2">
      <t>サンソ</t>
    </rPh>
    <rPh sb="8" eb="10">
      <t>モクタン</t>
    </rPh>
    <rPh sb="11" eb="13">
      <t>コウアツ</t>
    </rPh>
    <rPh sb="21" eb="22">
      <t>トウ</t>
    </rPh>
    <phoneticPr fontId="1"/>
  </si>
  <si>
    <t>ペイント、シンナー　等</t>
    <rPh sb="10" eb="11">
      <t>トウ</t>
    </rPh>
    <phoneticPr fontId="1"/>
  </si>
  <si>
    <t>事務服、作業服、白衣、軍手、帽子　等</t>
    <rPh sb="0" eb="2">
      <t>ジム</t>
    </rPh>
    <rPh sb="2" eb="3">
      <t>フク</t>
    </rPh>
    <rPh sb="4" eb="7">
      <t>サギョウフク</t>
    </rPh>
    <rPh sb="8" eb="10">
      <t>ハクイ</t>
    </rPh>
    <rPh sb="11" eb="13">
      <t>グンテ</t>
    </rPh>
    <rPh sb="14" eb="16">
      <t>ボウシ</t>
    </rPh>
    <rPh sb="17" eb="18">
      <t>トウ</t>
    </rPh>
    <phoneticPr fontId="1"/>
  </si>
  <si>
    <t>布団、毛布、敷布、ガーゼ、寝巻　等</t>
    <rPh sb="0" eb="2">
      <t>フトン</t>
    </rPh>
    <rPh sb="3" eb="5">
      <t>モウフ</t>
    </rPh>
    <rPh sb="6" eb="8">
      <t>シキフ</t>
    </rPh>
    <rPh sb="13" eb="15">
      <t>ネマ</t>
    </rPh>
    <rPh sb="16" eb="17">
      <t>トウ</t>
    </rPh>
    <phoneticPr fontId="1"/>
  </si>
  <si>
    <t>刺繍、タオル、手拭　等</t>
    <rPh sb="0" eb="2">
      <t>シシュウ</t>
    </rPh>
    <rPh sb="7" eb="9">
      <t>テフキ</t>
    </rPh>
    <rPh sb="10" eb="11">
      <t>トウ</t>
    </rPh>
    <phoneticPr fontId="1"/>
  </si>
  <si>
    <t>幕、テント、シート、雨具、各種旗　等</t>
    <rPh sb="0" eb="1">
      <t>マク</t>
    </rPh>
    <rPh sb="10" eb="12">
      <t>アマグ</t>
    </rPh>
    <rPh sb="13" eb="15">
      <t>カクシュ</t>
    </rPh>
    <rPh sb="15" eb="16">
      <t>ハタ</t>
    </rPh>
    <rPh sb="17" eb="18">
      <t>トウ</t>
    </rPh>
    <phoneticPr fontId="1"/>
  </si>
  <si>
    <t>茶、コーヒー、食塩、砂糖　等</t>
    <rPh sb="0" eb="1">
      <t>チャ</t>
    </rPh>
    <rPh sb="7" eb="9">
      <t>ショクエン</t>
    </rPh>
    <rPh sb="10" eb="12">
      <t>サトウ</t>
    </rPh>
    <rPh sb="13" eb="14">
      <t>トウ</t>
    </rPh>
    <phoneticPr fontId="1"/>
  </si>
  <si>
    <t>各種陶磁器・漆器</t>
    <rPh sb="0" eb="2">
      <t>カクシュ</t>
    </rPh>
    <rPh sb="2" eb="5">
      <t>トウジキ</t>
    </rPh>
    <rPh sb="6" eb="8">
      <t>シッキ</t>
    </rPh>
    <phoneticPr fontId="1"/>
  </si>
  <si>
    <t>百貨店</t>
    <rPh sb="0" eb="3">
      <t>ヒャッカテン</t>
    </rPh>
    <phoneticPr fontId="1"/>
  </si>
  <si>
    <t>トロフィー、バッチ、ワッペン、記念品　等</t>
    <rPh sb="15" eb="18">
      <t>キネンヒン</t>
    </rPh>
    <rPh sb="19" eb="20">
      <t>トウ</t>
    </rPh>
    <phoneticPr fontId="1"/>
  </si>
  <si>
    <t>時計、金、銀、宝石、眼鏡　等</t>
    <rPh sb="0" eb="2">
      <t>トケイ</t>
    </rPh>
    <rPh sb="3" eb="4">
      <t>キン</t>
    </rPh>
    <rPh sb="5" eb="6">
      <t>ギン</t>
    </rPh>
    <rPh sb="7" eb="9">
      <t>ホウセキ</t>
    </rPh>
    <rPh sb="10" eb="12">
      <t>メガネ</t>
    </rPh>
    <rPh sb="13" eb="14">
      <t>トウ</t>
    </rPh>
    <phoneticPr fontId="1"/>
  </si>
  <si>
    <t>家庭金物、荒物、ガラス製品　等</t>
    <rPh sb="0" eb="2">
      <t>カテイ</t>
    </rPh>
    <rPh sb="2" eb="4">
      <t>カナモノ</t>
    </rPh>
    <rPh sb="5" eb="6">
      <t>アラ</t>
    </rPh>
    <rPh sb="6" eb="7">
      <t>モノ</t>
    </rPh>
    <rPh sb="11" eb="13">
      <t>セイヒン</t>
    </rPh>
    <rPh sb="14" eb="15">
      <t>トウ</t>
    </rPh>
    <phoneticPr fontId="1"/>
  </si>
  <si>
    <t>各種鞄、革靴、作業靴、ゴム手袋、ゴム長靴、病院用シューズ　等</t>
    <rPh sb="0" eb="2">
      <t>カクシュ</t>
    </rPh>
    <rPh sb="2" eb="3">
      <t>カバン</t>
    </rPh>
    <rPh sb="4" eb="6">
      <t>カワグツ</t>
    </rPh>
    <rPh sb="7" eb="9">
      <t>サギョウ</t>
    </rPh>
    <rPh sb="9" eb="10">
      <t>グツ</t>
    </rPh>
    <rPh sb="13" eb="15">
      <t>テブクロ</t>
    </rPh>
    <rPh sb="18" eb="20">
      <t>ナガグツ</t>
    </rPh>
    <rPh sb="21" eb="24">
      <t>ビョウインヨウ</t>
    </rPh>
    <rPh sb="29" eb="30">
      <t>トウ</t>
    </rPh>
    <phoneticPr fontId="1"/>
  </si>
  <si>
    <t>ゴム・ビニール製品(ホース、シート、マット等)、パッキン類　等</t>
    <rPh sb="7" eb="9">
      <t>セイヒン</t>
    </rPh>
    <rPh sb="21" eb="22">
      <t>トウ</t>
    </rPh>
    <rPh sb="28" eb="29">
      <t>ルイ</t>
    </rPh>
    <rPh sb="30" eb="31">
      <t>トウ</t>
    </rPh>
    <phoneticPr fontId="1"/>
  </si>
  <si>
    <t>タンス、ベッド、食器棚、鏡台　等</t>
    <rPh sb="8" eb="10">
      <t>ショッキ</t>
    </rPh>
    <rPh sb="10" eb="11">
      <t>ダナ</t>
    </rPh>
    <rPh sb="12" eb="14">
      <t>キョウダイ</t>
    </rPh>
    <rPh sb="15" eb="16">
      <t>トウ</t>
    </rPh>
    <phoneticPr fontId="1"/>
  </si>
  <si>
    <t>じゅうたん、カーテン、ブラインド、畳　等</t>
    <rPh sb="17" eb="18">
      <t>タタミ</t>
    </rPh>
    <rPh sb="19" eb="20">
      <t>トウ</t>
    </rPh>
    <phoneticPr fontId="1"/>
  </si>
  <si>
    <t>広告の企画・デザイン、催事の企画・運営、選挙用品、新聞折込　等</t>
    <rPh sb="0" eb="2">
      <t>コウコク</t>
    </rPh>
    <rPh sb="3" eb="5">
      <t>キカク</t>
    </rPh>
    <rPh sb="11" eb="13">
      <t>サイジ</t>
    </rPh>
    <rPh sb="14" eb="16">
      <t>キカク</t>
    </rPh>
    <rPh sb="17" eb="19">
      <t>ウンエイ</t>
    </rPh>
    <rPh sb="20" eb="22">
      <t>センキョ</t>
    </rPh>
    <rPh sb="22" eb="24">
      <t>ヨウヒン</t>
    </rPh>
    <rPh sb="25" eb="27">
      <t>シンブン</t>
    </rPh>
    <rPh sb="27" eb="29">
      <t>オリコミ</t>
    </rPh>
    <rPh sb="30" eb="31">
      <t>トウ</t>
    </rPh>
    <phoneticPr fontId="1"/>
  </si>
  <si>
    <t>映画製作、ビデオ製作、スライド製作　等</t>
    <rPh sb="0" eb="2">
      <t>エイガ</t>
    </rPh>
    <rPh sb="2" eb="4">
      <t>セイサク</t>
    </rPh>
    <rPh sb="8" eb="10">
      <t>セイサク</t>
    </rPh>
    <rPh sb="15" eb="17">
      <t>セイサク</t>
    </rPh>
    <rPh sb="18" eb="19">
      <t>トウ</t>
    </rPh>
    <phoneticPr fontId="1"/>
  </si>
  <si>
    <t>看板、掲示板、標示板　等</t>
    <rPh sb="0" eb="2">
      <t>カンバン</t>
    </rPh>
    <rPh sb="3" eb="6">
      <t>ケイジバン</t>
    </rPh>
    <rPh sb="7" eb="10">
      <t>ヒョウジバン</t>
    </rPh>
    <rPh sb="11" eb="12">
      <t>トウ</t>
    </rPh>
    <phoneticPr fontId="1"/>
  </si>
  <si>
    <t>道路標識　等</t>
    <rPh sb="0" eb="2">
      <t>ドウロ</t>
    </rPh>
    <rPh sb="2" eb="4">
      <t>ヒョウシキ</t>
    </rPh>
    <rPh sb="5" eb="6">
      <t>トウ</t>
    </rPh>
    <phoneticPr fontId="1"/>
  </si>
  <si>
    <t>洋楽器、和楽器、レコード、ＣＤ　等</t>
    <rPh sb="0" eb="3">
      <t>ヨウガッキ</t>
    </rPh>
    <rPh sb="4" eb="7">
      <t>ワガッキ</t>
    </rPh>
    <rPh sb="16" eb="17">
      <t>トウ</t>
    </rPh>
    <phoneticPr fontId="1"/>
  </si>
  <si>
    <t>運動器具、各種スポーツ用品、レジャー用品　等</t>
    <rPh sb="0" eb="2">
      <t>ウンドウ</t>
    </rPh>
    <rPh sb="2" eb="4">
      <t>キグ</t>
    </rPh>
    <rPh sb="5" eb="7">
      <t>カクシュ</t>
    </rPh>
    <rPh sb="11" eb="13">
      <t>ヨウヒン</t>
    </rPh>
    <rPh sb="18" eb="20">
      <t>ヨウヒン</t>
    </rPh>
    <rPh sb="21" eb="22">
      <t>トウ</t>
    </rPh>
    <phoneticPr fontId="1"/>
  </si>
  <si>
    <t>肥料、用土、飼料、雑穀　等</t>
    <rPh sb="0" eb="2">
      <t>ヒリョウ</t>
    </rPh>
    <rPh sb="3" eb="5">
      <t>ヨウド</t>
    </rPh>
    <rPh sb="6" eb="8">
      <t>シリョウ</t>
    </rPh>
    <rPh sb="9" eb="11">
      <t>ザッコク</t>
    </rPh>
    <rPh sb="12" eb="13">
      <t>トウ</t>
    </rPh>
    <phoneticPr fontId="1"/>
  </si>
  <si>
    <t>種苗、各種造園用品　等</t>
    <rPh sb="0" eb="1">
      <t>シュ</t>
    </rPh>
    <rPh sb="1" eb="2">
      <t>ナエ</t>
    </rPh>
    <rPh sb="3" eb="5">
      <t>カクシュ</t>
    </rPh>
    <rPh sb="5" eb="7">
      <t>ゾウエン</t>
    </rPh>
    <rPh sb="7" eb="9">
      <t>ヨウヒン</t>
    </rPh>
    <rPh sb="10" eb="11">
      <t>トウ</t>
    </rPh>
    <phoneticPr fontId="1"/>
  </si>
  <si>
    <t>警備保障(機械、その他)、電話交換業務　等</t>
    <rPh sb="0" eb="2">
      <t>ケイビ</t>
    </rPh>
    <rPh sb="2" eb="4">
      <t>ホショウ</t>
    </rPh>
    <rPh sb="5" eb="7">
      <t>キカイ</t>
    </rPh>
    <rPh sb="10" eb="11">
      <t>タ</t>
    </rPh>
    <rPh sb="13" eb="15">
      <t>デンワ</t>
    </rPh>
    <rPh sb="15" eb="17">
      <t>コウカン</t>
    </rPh>
    <rPh sb="17" eb="19">
      <t>ギョウム</t>
    </rPh>
    <rPh sb="20" eb="21">
      <t>トウ</t>
    </rPh>
    <phoneticPr fontId="1"/>
  </si>
  <si>
    <t>各種電気・機械設備(駐車設備、冷暖房、エレベーター、ボイラー等)、浄化槽保守点検</t>
    <rPh sb="0" eb="2">
      <t>カクシュ</t>
    </rPh>
    <rPh sb="2" eb="4">
      <t>デンキ</t>
    </rPh>
    <rPh sb="5" eb="7">
      <t>キカイ</t>
    </rPh>
    <rPh sb="7" eb="9">
      <t>セツビ</t>
    </rPh>
    <rPh sb="10" eb="12">
      <t>チュウシャ</t>
    </rPh>
    <rPh sb="12" eb="14">
      <t>セツビ</t>
    </rPh>
    <rPh sb="15" eb="18">
      <t>レイダンボウ</t>
    </rPh>
    <rPh sb="30" eb="31">
      <t>トウ</t>
    </rPh>
    <rPh sb="33" eb="36">
      <t>ジョウカソウ</t>
    </rPh>
    <rPh sb="36" eb="38">
      <t>ホシュ</t>
    </rPh>
    <rPh sb="38" eb="40">
      <t>テンケン</t>
    </rPh>
    <phoneticPr fontId="1"/>
  </si>
  <si>
    <t>建物清掃、管渠清掃、浄化槽清掃、水槽清掃</t>
    <rPh sb="0" eb="2">
      <t>タテモノ</t>
    </rPh>
    <rPh sb="2" eb="4">
      <t>セイソウ</t>
    </rPh>
    <rPh sb="5" eb="6">
      <t>カン</t>
    </rPh>
    <rPh sb="6" eb="7">
      <t>キョ</t>
    </rPh>
    <rPh sb="7" eb="9">
      <t>セイソウ</t>
    </rPh>
    <rPh sb="10" eb="13">
      <t>ジョウカソウ</t>
    </rPh>
    <rPh sb="13" eb="15">
      <t>セイソウ</t>
    </rPh>
    <rPh sb="16" eb="18">
      <t>スイソウ</t>
    </rPh>
    <rPh sb="18" eb="20">
      <t>セイソウ</t>
    </rPh>
    <phoneticPr fontId="1"/>
  </si>
  <si>
    <t>害虫、有害鳥獣の駆除　等</t>
    <rPh sb="0" eb="2">
      <t>ガイチュウ</t>
    </rPh>
    <rPh sb="3" eb="5">
      <t>ユウガイ</t>
    </rPh>
    <rPh sb="5" eb="7">
      <t>チョウジュウ</t>
    </rPh>
    <rPh sb="8" eb="10">
      <t>クジョ</t>
    </rPh>
    <rPh sb="11" eb="12">
      <t>トウ</t>
    </rPh>
    <phoneticPr fontId="1"/>
  </si>
  <si>
    <t>庭園維持管理(除草・樹木・芝生　等)</t>
    <rPh sb="0" eb="2">
      <t>テイエン</t>
    </rPh>
    <rPh sb="2" eb="4">
      <t>イジ</t>
    </rPh>
    <rPh sb="4" eb="6">
      <t>カンリ</t>
    </rPh>
    <rPh sb="7" eb="9">
      <t>ジョソウ</t>
    </rPh>
    <rPh sb="10" eb="12">
      <t>ジュモク</t>
    </rPh>
    <rPh sb="13" eb="15">
      <t>シバフ</t>
    </rPh>
    <rPh sb="16" eb="17">
      <t>トウ</t>
    </rPh>
    <phoneticPr fontId="1"/>
  </si>
  <si>
    <t>空気環境測定、水質検査、消防設備検査、臨床検査　等</t>
    <rPh sb="0" eb="2">
      <t>クウキ</t>
    </rPh>
    <rPh sb="2" eb="4">
      <t>カンキョウ</t>
    </rPh>
    <rPh sb="4" eb="6">
      <t>ソクテイ</t>
    </rPh>
    <rPh sb="7" eb="9">
      <t>スイシツ</t>
    </rPh>
    <rPh sb="9" eb="11">
      <t>ケンサ</t>
    </rPh>
    <rPh sb="12" eb="14">
      <t>ショウボウ</t>
    </rPh>
    <rPh sb="14" eb="16">
      <t>セツビ</t>
    </rPh>
    <rPh sb="16" eb="18">
      <t>ケンサ</t>
    </rPh>
    <rPh sb="19" eb="21">
      <t>リンショウ</t>
    </rPh>
    <rPh sb="21" eb="23">
      <t>ケンサ</t>
    </rPh>
    <rPh sb="24" eb="25">
      <t>トウ</t>
    </rPh>
    <phoneticPr fontId="1"/>
  </si>
  <si>
    <t>紙・鉄・非金属の回収　等</t>
    <rPh sb="0" eb="1">
      <t>カミ</t>
    </rPh>
    <rPh sb="2" eb="3">
      <t>テツ</t>
    </rPh>
    <rPh sb="4" eb="5">
      <t>ヒ</t>
    </rPh>
    <rPh sb="5" eb="7">
      <t>キンゾク</t>
    </rPh>
    <rPh sb="8" eb="10">
      <t>カイシュウ</t>
    </rPh>
    <rPh sb="11" eb="12">
      <t>トウ</t>
    </rPh>
    <phoneticPr fontId="1"/>
  </si>
  <si>
    <t>産業廃棄物の収集(運搬を含む)　等</t>
    <rPh sb="0" eb="2">
      <t>サンギョウ</t>
    </rPh>
    <rPh sb="2" eb="5">
      <t>ハイキブツ</t>
    </rPh>
    <rPh sb="6" eb="8">
      <t>シュウシュウ</t>
    </rPh>
    <rPh sb="9" eb="11">
      <t>ウンパン</t>
    </rPh>
    <rPh sb="12" eb="13">
      <t>フク</t>
    </rPh>
    <rPh sb="16" eb="17">
      <t>トウ</t>
    </rPh>
    <phoneticPr fontId="1"/>
  </si>
  <si>
    <t>電算入力、ソフト開発、情報処理、委託処理、オペレーター派遣　等</t>
    <rPh sb="0" eb="2">
      <t>デンサン</t>
    </rPh>
    <rPh sb="2" eb="4">
      <t>ニュウリョク</t>
    </rPh>
    <rPh sb="8" eb="10">
      <t>カイハツ</t>
    </rPh>
    <rPh sb="11" eb="13">
      <t>ジョウホウ</t>
    </rPh>
    <rPh sb="13" eb="15">
      <t>ショリ</t>
    </rPh>
    <rPh sb="16" eb="18">
      <t>イタク</t>
    </rPh>
    <rPh sb="18" eb="20">
      <t>ショリ</t>
    </rPh>
    <rPh sb="27" eb="29">
      <t>ハケン</t>
    </rPh>
    <rPh sb="30" eb="31">
      <t>トウ</t>
    </rPh>
    <phoneticPr fontId="1"/>
  </si>
  <si>
    <t>寝具、衣服　等</t>
    <rPh sb="0" eb="2">
      <t>シング</t>
    </rPh>
    <rPh sb="3" eb="5">
      <t>イフク</t>
    </rPh>
    <rPh sb="6" eb="7">
      <t>トウ</t>
    </rPh>
    <phoneticPr fontId="1"/>
  </si>
  <si>
    <t>ＯＡ機器、植木、車両、医療機器、仮設資材等のリース・レンタル</t>
    <rPh sb="2" eb="4">
      <t>キキ</t>
    </rPh>
    <rPh sb="5" eb="7">
      <t>ウエキ</t>
    </rPh>
    <rPh sb="8" eb="10">
      <t>シャリョウ</t>
    </rPh>
    <rPh sb="11" eb="13">
      <t>イリョウ</t>
    </rPh>
    <rPh sb="13" eb="15">
      <t>キキ</t>
    </rPh>
    <rPh sb="16" eb="18">
      <t>カセツ</t>
    </rPh>
    <rPh sb="18" eb="20">
      <t>シザイ</t>
    </rPh>
    <rPh sb="20" eb="21">
      <t>トウ</t>
    </rPh>
    <phoneticPr fontId="1"/>
  </si>
  <si>
    <t>医療事務の受託、病院事務</t>
    <rPh sb="0" eb="2">
      <t>イリョウ</t>
    </rPh>
    <rPh sb="2" eb="4">
      <t>ジム</t>
    </rPh>
    <rPh sb="5" eb="7">
      <t>ジュタク</t>
    </rPh>
    <rPh sb="8" eb="10">
      <t>ビョウイン</t>
    </rPh>
    <rPh sb="10" eb="12">
      <t>ジム</t>
    </rPh>
    <phoneticPr fontId="1"/>
  </si>
  <si>
    <t>いずれにも含まれない品目、業務</t>
    <rPh sb="5" eb="6">
      <t>フク</t>
    </rPh>
    <rPh sb="10" eb="12">
      <t>ヒンモク</t>
    </rPh>
    <rPh sb="13" eb="15">
      <t>ギョウム</t>
    </rPh>
    <phoneticPr fontId="1"/>
  </si>
  <si>
    <t>主要な取扱商品</t>
  </si>
  <si>
    <t>注</t>
    <rPh sb="0" eb="1">
      <t>チュウ</t>
    </rPh>
    <phoneticPr fontId="1"/>
  </si>
  <si>
    <t>希望順位は、取引の優先順位を表すものであり、記入に当たっては、十分留意すること。</t>
    <rPh sb="0" eb="2">
      <t>キボウ</t>
    </rPh>
    <rPh sb="2" eb="4">
      <t>ジュンイ</t>
    </rPh>
    <rPh sb="6" eb="8">
      <t>トリヒキ</t>
    </rPh>
    <rPh sb="9" eb="11">
      <t>ユウセン</t>
    </rPh>
    <rPh sb="11" eb="13">
      <t>ジュンイ</t>
    </rPh>
    <rPh sb="14" eb="15">
      <t>アラワ</t>
    </rPh>
    <rPh sb="22" eb="24">
      <t>キニュウ</t>
    </rPh>
    <rPh sb="25" eb="26">
      <t>ア</t>
    </rPh>
    <rPh sb="31" eb="33">
      <t>ジュウブン</t>
    </rPh>
    <rPh sb="33" eb="35">
      <t>リュウイ</t>
    </rPh>
    <phoneticPr fontId="1"/>
  </si>
  <si>
    <t>取扱商品（業務）例</t>
    <rPh sb="0" eb="2">
      <t>トリアツカイ</t>
    </rPh>
    <rPh sb="2" eb="4">
      <t>ショウヒン</t>
    </rPh>
    <rPh sb="5" eb="7">
      <t>ギョウム</t>
    </rPh>
    <rPh sb="8" eb="9">
      <t>レイ</t>
    </rPh>
    <phoneticPr fontId="1"/>
  </si>
  <si>
    <t>日用品・荒物類</t>
    <rPh sb="0" eb="3">
      <t>ニチヨウヒン</t>
    </rPh>
    <rPh sb="4" eb="5">
      <t>アラ</t>
    </rPh>
    <rPh sb="5" eb="6">
      <t>モノ</t>
    </rPh>
    <rPh sb="6" eb="7">
      <t>ルイ</t>
    </rPh>
    <phoneticPr fontId="1"/>
  </si>
  <si>
    <t>楽器・運動具類</t>
    <rPh sb="0" eb="2">
      <t>ガッキ</t>
    </rPh>
    <rPh sb="3" eb="5">
      <t>ウンドウ</t>
    </rPh>
    <rPh sb="5" eb="6">
      <t>グ</t>
    </rPh>
    <rPh sb="6" eb="7">
      <t>ルイ</t>
    </rPh>
    <phoneticPr fontId="1"/>
  </si>
  <si>
    <t>肥料・飼料類</t>
    <rPh sb="0" eb="2">
      <t>ヒリョウ</t>
    </rPh>
    <rPh sb="3" eb="5">
      <t>シリョウ</t>
    </rPh>
    <rPh sb="5" eb="6">
      <t>ルイ</t>
    </rPh>
    <phoneticPr fontId="1"/>
  </si>
  <si>
    <t>縫製</t>
    <rPh sb="0" eb="1">
      <t>ヌ</t>
    </rPh>
    <rPh sb="1" eb="2">
      <t>セイ</t>
    </rPh>
    <phoneticPr fontId="1"/>
  </si>
  <si>
    <t>時計・貴金属</t>
    <rPh sb="0" eb="2">
      <t>トケイ</t>
    </rPh>
    <rPh sb="3" eb="6">
      <t>キキンゾク</t>
    </rPh>
    <phoneticPr fontId="1"/>
  </si>
  <si>
    <t>工業用ゴム製品</t>
    <rPh sb="0" eb="3">
      <t>コウギョウヨウ</t>
    </rPh>
    <rPh sb="5" eb="7">
      <t>セイヒン</t>
    </rPh>
    <phoneticPr fontId="1"/>
  </si>
  <si>
    <t>該当なし</t>
    <rPh sb="0" eb="2">
      <t>ガイトウ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</si>
  <si>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</si>
  <si>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</si>
  <si>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</si>
  <si>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届出区分</t>
    <rPh sb="0" eb="2">
      <t>トドケデ</t>
    </rPh>
    <rPh sb="2" eb="4">
      <t>クブン</t>
    </rPh>
    <phoneticPr fontId="1"/>
  </si>
  <si>
    <t>代表者</t>
    <rPh sb="0" eb="2">
      <t>ダイヒョウ</t>
    </rPh>
    <rPh sb="2" eb="3">
      <t>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</si>
  <si>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</si>
  <si>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</si>
  <si>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業務内容</t>
  </si>
  <si>
    <t>営業種目表から取引を希望する物品に該当するものを選び、「大分類」および「中分類」欄に該当番号を記入すること。</t>
    <phoneticPr fontId="1"/>
  </si>
  <si>
    <t>印章</t>
    <phoneticPr fontId="1"/>
  </si>
  <si>
    <t>アスファルト</t>
    <phoneticPr fontId="1"/>
  </si>
  <si>
    <t>仮設資材</t>
    <phoneticPr fontId="1"/>
  </si>
  <si>
    <t>クリーニング</t>
    <phoneticPr fontId="1"/>
  </si>
  <si>
    <t>リース</t>
    <phoneticPr fontId="1"/>
  </si>
  <si>
    <t>記入日</t>
    <rPh sb="0" eb="2">
      <t>キニュウ</t>
    </rPh>
    <rPh sb="2" eb="3">
      <t>ビ</t>
    </rPh>
    <phoneticPr fontId="1"/>
  </si>
  <si>
    <t>申請者(本社)</t>
    <rPh sb="0" eb="3">
      <t>シンセイシャ</t>
    </rPh>
    <rPh sb="4" eb="6">
      <t>ホンシャ</t>
    </rPh>
    <phoneticPr fontId="1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</si>
  <si>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1"/>
  </si>
  <si>
    <t>フリガナ</t>
    <phoneticPr fontId="1"/>
  </si>
  <si>
    <t>名称</t>
    <rPh sb="0" eb="2">
      <t>メイショウ</t>
    </rPh>
    <phoneticPr fontId="1"/>
  </si>
  <si>
    <t>資　本　金(千円)</t>
    <rPh sb="0" eb="1">
      <t>シ</t>
    </rPh>
    <rPh sb="2" eb="3">
      <t>ホン</t>
    </rPh>
    <rPh sb="4" eb="5">
      <t>キン</t>
    </rPh>
    <rPh sb="6" eb="8">
      <t>センエン</t>
    </rPh>
    <phoneticPr fontId="1"/>
  </si>
  <si>
    <t>自己資本金(千円)</t>
    <rPh sb="0" eb="2">
      <t>ジコ</t>
    </rPh>
    <rPh sb="2" eb="5">
      <t>シホンキン</t>
    </rPh>
    <rPh sb="6" eb="8">
      <t>センエン</t>
    </rPh>
    <phoneticPr fontId="1"/>
  </si>
  <si>
    <t>設立登記年月日</t>
    <rPh sb="0" eb="2">
      <t>セツリツ</t>
    </rPh>
    <rPh sb="2" eb="4">
      <t>トウキ</t>
    </rPh>
    <rPh sb="4" eb="6">
      <t>ネンゲツ</t>
    </rPh>
    <rPh sb="6" eb="7">
      <t>ヒ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</si>
  <si>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</si>
  <si>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フリガナ</t>
    <phoneticPr fontId="1"/>
  </si>
  <si>
    <t>部署</t>
    <rPh sb="0" eb="2">
      <t>ブショ</t>
    </rPh>
    <phoneticPr fontId="1"/>
  </si>
  <si>
    <t>申請</t>
    <rPh sb="0" eb="2">
      <t>シンセイ</t>
    </rPh>
    <phoneticPr fontId="1"/>
  </si>
  <si>
    <t>業者カード（物品購入等）</t>
    <rPh sb="0" eb="2">
      <t>ギョウシャ</t>
    </rPh>
    <rPh sb="6" eb="8">
      <t>ブッピン</t>
    </rPh>
    <rPh sb="8" eb="10">
      <t>コウニュウ</t>
    </rPh>
    <rPh sb="10" eb="11">
      <t>ナド</t>
    </rPh>
    <phoneticPr fontId="1"/>
  </si>
  <si>
    <t>入札参加希望種目</t>
    <rPh sb="0" eb="2">
      <t>ニュウサツ</t>
    </rPh>
    <rPh sb="2" eb="4">
      <t>サンカ</t>
    </rPh>
    <rPh sb="4" eb="6">
      <t>キボウ</t>
    </rPh>
    <rPh sb="6" eb="8">
      <t>シュモク</t>
    </rPh>
    <phoneticPr fontId="1"/>
  </si>
  <si>
    <t>○</t>
    <phoneticPr fontId="1"/>
  </si>
  <si>
    <t>代表者印または受任者印</t>
    <rPh sb="0" eb="3">
      <t>ダイヒョウシャ</t>
    </rPh>
    <rPh sb="3" eb="4">
      <t>イン</t>
    </rPh>
    <rPh sb="7" eb="9">
      <t>ジュニン</t>
    </rPh>
    <rPh sb="9" eb="10">
      <t>シャ</t>
    </rPh>
    <rPh sb="10" eb="11">
      <t>イン</t>
    </rPh>
    <phoneticPr fontId="1"/>
  </si>
  <si>
    <t>上記のとおり業者カードの登録申請をします。</t>
    <phoneticPr fontId="1"/>
  </si>
  <si>
    <t>この記載事項は、事実に相違ありません。</t>
  </si>
  <si>
    <t>届出区分</t>
    <rPh sb="0" eb="1">
      <t>トドケ</t>
    </rPh>
    <rPh sb="1" eb="2">
      <t>デ</t>
    </rPh>
    <rPh sb="2" eb="4">
      <t>クブン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</si>
  <si>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</si>
  <si>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</si>
  <si>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　</t>
    <phoneticPr fontId="1"/>
  </si>
  <si>
    <t>本社所在地域</t>
    <rPh sb="0" eb="2">
      <t>ホンシャ</t>
    </rPh>
    <rPh sb="2" eb="4">
      <t>ショザイ</t>
    </rPh>
    <rPh sb="4" eb="6">
      <t>チイキ</t>
    </rPh>
    <phoneticPr fontId="1"/>
  </si>
  <si>
    <t>フリガナ</t>
    <phoneticPr fontId="1"/>
  </si>
  <si>
    <t>〒</t>
    <phoneticPr fontId="1"/>
  </si>
  <si>
    <t>フリガナ</t>
    <phoneticPr fontId="1"/>
  </si>
  <si>
    <t>メールアドレス</t>
    <phoneticPr fontId="1"/>
  </si>
  <si>
    <t>色のついたところを入力します。</t>
    <rPh sb="0" eb="1">
      <t>イロ</t>
    </rPh>
    <rPh sb="9" eb="11">
      <t>ニュウリョク</t>
    </rPh>
    <phoneticPr fontId="1"/>
  </si>
  <si>
    <t>1．文字数が制限を越えた場合</t>
    <rPh sb="2" eb="5">
      <t>モジスウ</t>
    </rPh>
    <rPh sb="6" eb="8">
      <t>セイゲン</t>
    </rPh>
    <rPh sb="9" eb="10">
      <t>コ</t>
    </rPh>
    <rPh sb="12" eb="14">
      <t>バアイ</t>
    </rPh>
    <phoneticPr fontId="1"/>
  </si>
  <si>
    <t>2．数値入力のところへ数値以外を入力した場合</t>
    <rPh sb="2" eb="4">
      <t>スウチ</t>
    </rPh>
    <rPh sb="4" eb="6">
      <t>ニュウリョク</t>
    </rPh>
    <rPh sb="11" eb="13">
      <t>スウチ</t>
    </rPh>
    <rPh sb="13" eb="15">
      <t>イガイ</t>
    </rPh>
    <rPh sb="16" eb="18">
      <t>ニュウリョク</t>
    </rPh>
    <rPh sb="20" eb="22">
      <t>バアイ</t>
    </rPh>
    <phoneticPr fontId="1"/>
  </si>
  <si>
    <t>〒</t>
    <phoneticPr fontId="1"/>
  </si>
  <si>
    <t>フリガナ</t>
    <phoneticPr fontId="1"/>
  </si>
  <si>
    <t>印章</t>
    <phoneticPr fontId="1"/>
  </si>
  <si>
    <t>アスファルト</t>
    <phoneticPr fontId="1"/>
  </si>
  <si>
    <t>仮設資材</t>
    <phoneticPr fontId="1"/>
  </si>
  <si>
    <t>クリーニング</t>
    <phoneticPr fontId="1"/>
  </si>
  <si>
    <t>リース</t>
    <phoneticPr fontId="1"/>
  </si>
  <si>
    <t>営業種目表から取引を希望する物品に該当するものを選び、「大分類」および「中分類」欄に該当番号を記入すること。</t>
    <phoneticPr fontId="1"/>
  </si>
  <si>
    <t>999-9999</t>
    <phoneticPr fontId="1"/>
  </si>
  <si>
    <t>代表取締役</t>
    <rPh sb="0" eb="2">
      <t>ダイヒョウ</t>
    </rPh>
    <rPh sb="2" eb="5">
      <t>トリシマリヤク</t>
    </rPh>
    <phoneticPr fontId="1"/>
  </si>
  <si>
    <t>○</t>
  </si>
  <si>
    <t>s-hanako@xxxxxx.co.jp</t>
    <phoneticPr fontId="1"/>
  </si>
  <si>
    <t>s-jyunko@xxxxxx.co.jp</t>
    <phoneticPr fontId="1"/>
  </si>
  <si>
    <t>　リストから選択してください</t>
    <rPh sb="6" eb="8">
      <t>センタク</t>
    </rPh>
    <phoneticPr fontId="1"/>
  </si>
  <si>
    <t>　直接入力してください</t>
    <rPh sb="1" eb="3">
      <t>チョクセツ</t>
    </rPh>
    <rPh sb="3" eb="5">
      <t>ニュウリョク</t>
    </rPh>
    <phoneticPr fontId="1"/>
  </si>
  <si>
    <t>〒</t>
    <phoneticPr fontId="1"/>
  </si>
  <si>
    <t>フリガナ</t>
    <phoneticPr fontId="1"/>
  </si>
  <si>
    <t>上記のとおり業者カードの登録申請をします。</t>
    <phoneticPr fontId="1"/>
  </si>
  <si>
    <t>　</t>
    <phoneticPr fontId="1"/>
  </si>
  <si>
    <t>○</t>
    <phoneticPr fontId="1"/>
  </si>
  <si>
    <t>法人名</t>
    <rPh sb="0" eb="2">
      <t>ホウジン</t>
    </rPh>
    <rPh sb="2" eb="3">
      <t>メイ</t>
    </rPh>
    <phoneticPr fontId="1"/>
  </si>
  <si>
    <t>商号</t>
    <rPh sb="0" eb="2">
      <t>ショウゴウ</t>
    </rPh>
    <phoneticPr fontId="1"/>
  </si>
  <si>
    <t>法人形態</t>
    <rPh sb="0" eb="2">
      <t>ホウジン</t>
    </rPh>
    <rPh sb="2" eb="4">
      <t>ケイタイ</t>
    </rPh>
    <phoneticPr fontId="1"/>
  </si>
  <si>
    <t>前 株式会社</t>
    <rPh sb="0" eb="1">
      <t>マエ</t>
    </rPh>
    <rPh sb="2" eb="4">
      <t>カブシキ</t>
    </rPh>
    <rPh sb="4" eb="6">
      <t>カイシャ</t>
    </rPh>
    <phoneticPr fontId="1"/>
  </si>
  <si>
    <t>後 株式会社</t>
    <rPh sb="0" eb="1">
      <t>ウシ</t>
    </rPh>
    <rPh sb="2" eb="4">
      <t>カブシキ</t>
    </rPh>
    <rPh sb="4" eb="6">
      <t>カイシャ</t>
    </rPh>
    <phoneticPr fontId="1"/>
  </si>
  <si>
    <t>前 有限会社</t>
    <rPh sb="0" eb="1">
      <t>マエ</t>
    </rPh>
    <rPh sb="2" eb="4">
      <t>ユウゲン</t>
    </rPh>
    <rPh sb="4" eb="6">
      <t>カイシャ</t>
    </rPh>
    <phoneticPr fontId="1"/>
  </si>
  <si>
    <t>後 有限会社</t>
    <rPh sb="0" eb="1">
      <t>ウシ</t>
    </rPh>
    <rPh sb="2" eb="4">
      <t>ユウゲン</t>
    </rPh>
    <rPh sb="4" eb="6">
      <t>カイシャ</t>
    </rPh>
    <phoneticPr fontId="1"/>
  </si>
  <si>
    <t>前 合資会社</t>
    <rPh sb="0" eb="1">
      <t>マエ</t>
    </rPh>
    <rPh sb="2" eb="4">
      <t>ゴウシ</t>
    </rPh>
    <rPh sb="4" eb="6">
      <t>カイシャ</t>
    </rPh>
    <phoneticPr fontId="1"/>
  </si>
  <si>
    <t>後 合資会社</t>
    <rPh sb="0" eb="1">
      <t>ウシ</t>
    </rPh>
    <rPh sb="2" eb="4">
      <t>ゴウシ</t>
    </rPh>
    <rPh sb="4" eb="6">
      <t>カイシャ</t>
    </rPh>
    <phoneticPr fontId="1"/>
  </si>
  <si>
    <t>前 合名会社</t>
    <rPh sb="0" eb="1">
      <t>マエ</t>
    </rPh>
    <rPh sb="2" eb="4">
      <t>ゴウメイ</t>
    </rPh>
    <rPh sb="4" eb="6">
      <t>カイシャ</t>
    </rPh>
    <phoneticPr fontId="1"/>
  </si>
  <si>
    <t>後 合名会社</t>
    <rPh sb="0" eb="1">
      <t>ウシ</t>
    </rPh>
    <rPh sb="2" eb="4">
      <t>ゴウメイ</t>
    </rPh>
    <rPh sb="4" eb="6">
      <t>カイシャ</t>
    </rPh>
    <phoneticPr fontId="1"/>
  </si>
  <si>
    <t>個人･その他</t>
    <rPh sb="0" eb="2">
      <t>コジン</t>
    </rPh>
    <rPh sb="5" eb="6">
      <t>タ</t>
    </rPh>
    <phoneticPr fontId="1"/>
  </si>
  <si>
    <t>前 株式会社</t>
    <rPh sb="0" eb="1">
      <t>マエ</t>
    </rPh>
    <phoneticPr fontId="1"/>
  </si>
  <si>
    <t>a. 建設業の種類を設定する場合、申請業種については、区分を必ず設定してください。</t>
    <rPh sb="3" eb="5">
      <t>ケンセツ</t>
    </rPh>
    <rPh sb="5" eb="6">
      <t>ギョウ</t>
    </rPh>
    <rPh sb="7" eb="9">
      <t>シュルイ</t>
    </rPh>
    <rPh sb="10" eb="12">
      <t>セッテイ</t>
    </rPh>
    <rPh sb="14" eb="16">
      <t>バアイ</t>
    </rPh>
    <rPh sb="17" eb="19">
      <t>シンセイ</t>
    </rPh>
    <rPh sb="19" eb="21">
      <t>ギョウシュ</t>
    </rPh>
    <rPh sb="27" eb="29">
      <t>クブン</t>
    </rPh>
    <rPh sb="30" eb="31">
      <t>カナラ</t>
    </rPh>
    <rPh sb="32" eb="34">
      <t>セッテイ</t>
    </rPh>
    <phoneticPr fontId="1"/>
  </si>
  <si>
    <t>未設定の場合、入札参加資格が許可されない場合があります。</t>
    <rPh sb="0" eb="3">
      <t>ミセッテイ</t>
    </rPh>
    <rPh sb="4" eb="6">
      <t>バアイ</t>
    </rPh>
    <rPh sb="7" eb="9">
      <t>ニュウサツ</t>
    </rPh>
    <rPh sb="9" eb="11">
      <t>サンカ</t>
    </rPh>
    <rPh sb="11" eb="13">
      <t>シカク</t>
    </rPh>
    <rPh sb="14" eb="16">
      <t>キョカ</t>
    </rPh>
    <rPh sb="20" eb="22">
      <t>バアイ</t>
    </rPh>
    <phoneticPr fontId="1"/>
  </si>
  <si>
    <t>b. マニュアル、入力例のシートは削除しないでください。</t>
    <rPh sb="9" eb="11">
      <t>ニュウリョク</t>
    </rPh>
    <rPh sb="11" eb="12">
      <t>レイ</t>
    </rPh>
    <rPh sb="17" eb="19">
      <t>サクジョ</t>
    </rPh>
    <phoneticPr fontId="1"/>
  </si>
  <si>
    <t>営業所長</t>
    <rPh sb="0" eb="2">
      <t>エイギョウ</t>
    </rPh>
    <rPh sb="2" eb="3">
      <t>ショ</t>
    </rPh>
    <rPh sb="3" eb="4">
      <t>チョウ</t>
    </rPh>
    <phoneticPr fontId="1"/>
  </si>
  <si>
    <t>0770-99-0001</t>
  </si>
  <si>
    <t>0770-99-0002</t>
  </si>
  <si>
    <t>0770-88-0001</t>
  </si>
  <si>
    <t>0770-88-0002</t>
  </si>
  <si>
    <t>みはま商店</t>
    <rPh sb="3" eb="5">
      <t>ショウテン</t>
    </rPh>
    <phoneticPr fontId="1"/>
  </si>
  <si>
    <t>福井県三方郡美浜町郷市1-1</t>
    <rPh sb="0" eb="3">
      <t>フクイケン</t>
    </rPh>
    <rPh sb="3" eb="6">
      <t>ミカタグン</t>
    </rPh>
    <rPh sb="6" eb="9">
      <t>ミハマチョウ</t>
    </rPh>
    <rPh sb="9" eb="11">
      <t>ゴイチ</t>
    </rPh>
    <phoneticPr fontId="1"/>
  </si>
  <si>
    <t>町内</t>
    <phoneticPr fontId="1"/>
  </si>
  <si>
    <t>二州</t>
    <phoneticPr fontId="1"/>
  </si>
  <si>
    <t>嶺南</t>
    <phoneticPr fontId="1"/>
  </si>
  <si>
    <t>県内</t>
    <phoneticPr fontId="1"/>
  </si>
  <si>
    <t>町内</t>
  </si>
  <si>
    <t>ミハマショウテン</t>
    <phoneticPr fontId="1"/>
  </si>
  <si>
    <t>ミハマハナコ</t>
    <phoneticPr fontId="1"/>
  </si>
  <si>
    <t>美浜花子</t>
    <rPh sb="2" eb="4">
      <t>ハナコ</t>
    </rPh>
    <phoneticPr fontId="1"/>
  </si>
  <si>
    <t>（株）みはま商店美浜営業所</t>
    <rPh sb="1" eb="2">
      <t>カブ</t>
    </rPh>
    <rPh sb="6" eb="8">
      <t>ショウテン</t>
    </rPh>
    <rPh sb="10" eb="13">
      <t>エイギョウショ</t>
    </rPh>
    <phoneticPr fontId="1"/>
  </si>
  <si>
    <t>ミハマショウテン　ミハマエイギョウショ</t>
    <phoneticPr fontId="1"/>
  </si>
  <si>
    <t>ミハマヨシコ</t>
    <phoneticPr fontId="1"/>
  </si>
  <si>
    <t>美浜良子</t>
    <rPh sb="0" eb="2">
      <t>ミハマ</t>
    </rPh>
    <rPh sb="2" eb="4">
      <t>ヨシコ</t>
    </rPh>
    <phoneticPr fontId="1"/>
  </si>
  <si>
    <t>ミハマジュンコ</t>
    <phoneticPr fontId="1"/>
  </si>
  <si>
    <t>美浜順子</t>
    <rPh sb="2" eb="4">
      <t>ジュンコ</t>
    </rPh>
    <phoneticPr fontId="1"/>
  </si>
  <si>
    <t>CLASS</t>
    <phoneticPr fontId="1"/>
  </si>
  <si>
    <t>VERSION</t>
    <phoneticPr fontId="1"/>
  </si>
  <si>
    <t>LASDEC</t>
    <phoneticPr fontId="1"/>
  </si>
  <si>
    <t>c. 入力に誤りがあると下記のエラーメッセージが出ます</t>
    <rPh sb="3" eb="5">
      <t>ニュウリョク</t>
    </rPh>
    <rPh sb="6" eb="7">
      <t>アヤマ</t>
    </rPh>
    <rPh sb="12" eb="14">
      <t>カキ</t>
    </rPh>
    <rPh sb="24" eb="25">
      <t>デ</t>
    </rPh>
    <phoneticPr fontId="1"/>
  </si>
  <si>
    <t>美浜町（令和元・２年度）</t>
    <rPh sb="0" eb="3">
      <t>ミハマチョウ</t>
    </rPh>
    <rPh sb="4" eb="5">
      <t>レイ</t>
    </rPh>
    <rPh sb="5" eb="6">
      <t>ワ</t>
    </rPh>
    <rPh sb="6" eb="7">
      <t>ガン</t>
    </rPh>
    <rPh sb="9" eb="11">
      <t>ネンドヘイネンド</t>
    </rPh>
    <phoneticPr fontId="1"/>
  </si>
  <si>
    <t>令和99年99月99日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</si>
  <si>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項目説明1</t>
    <rPh sb="0" eb="2">
      <t>コウモク</t>
    </rPh>
    <rPh sb="2" eb="4">
      <t>セツメイ</t>
    </rPh>
    <phoneticPr fontId="1"/>
  </si>
  <si>
    <t>項目説明2</t>
    <rPh sb="0" eb="2">
      <t>コウモク</t>
    </rPh>
    <rPh sb="2" eb="4">
      <t>セツメイ</t>
    </rPh>
    <phoneticPr fontId="1"/>
  </si>
  <si>
    <t>区分</t>
    <rPh sb="0" eb="2">
      <t>クブン</t>
    </rPh>
    <phoneticPr fontId="1"/>
  </si>
  <si>
    <t>KeyWord1</t>
    <phoneticPr fontId="1"/>
  </si>
  <si>
    <t>KeyWord2</t>
  </si>
  <si>
    <t>値</t>
    <rPh sb="0" eb="1">
      <t>アタイ</t>
    </rPh>
    <phoneticPr fontId="1"/>
  </si>
  <si>
    <t>補足</t>
    <rPh sb="0" eb="2">
      <t>ホソク</t>
    </rPh>
    <phoneticPr fontId="1"/>
  </si>
  <si>
    <t>対応項目</t>
    <rPh sb="0" eb="2">
      <t>タイオウ</t>
    </rPh>
    <rPh sb="2" eb="4">
      <t>コウモク</t>
    </rPh>
    <phoneticPr fontId="1"/>
  </si>
  <si>
    <t>業者区分</t>
    <rPh sb="0" eb="2">
      <t>ギョウシャ</t>
    </rPh>
    <rPh sb="2" eb="4">
      <t>クブン</t>
    </rPh>
    <phoneticPr fontId="1"/>
  </si>
  <si>
    <t>建設、業務、物品</t>
    <rPh sb="0" eb="2">
      <t>ケンセツ</t>
    </rPh>
    <rPh sb="3" eb="5">
      <t>ギョウム</t>
    </rPh>
    <rPh sb="6" eb="8">
      <t>ブッピン</t>
    </rPh>
    <phoneticPr fontId="1"/>
  </si>
  <si>
    <t>Info</t>
    <phoneticPr fontId="1"/>
  </si>
  <si>
    <t>ORDER_CLASS</t>
    <phoneticPr fontId="1"/>
  </si>
  <si>
    <t>バージョン情報</t>
    <rPh sb="5" eb="7">
      <t>ジョウホウ</t>
    </rPh>
    <phoneticPr fontId="1"/>
  </si>
  <si>
    <t>VERSION</t>
    <phoneticPr fontId="1"/>
  </si>
  <si>
    <t>年度</t>
    <rPh sb="0" eb="2">
      <t>ネンド</t>
    </rPh>
    <phoneticPr fontId="1"/>
  </si>
  <si>
    <t>Info</t>
    <phoneticPr fontId="1"/>
  </si>
  <si>
    <t>YEAR</t>
    <phoneticPr fontId="1"/>
  </si>
  <si>
    <t>LASDECコード</t>
    <phoneticPr fontId="1"/>
  </si>
  <si>
    <t>Info</t>
    <phoneticPr fontId="1"/>
  </si>
  <si>
    <t>情報</t>
    <rPh sb="0" eb="2">
      <t>ジョウホウ</t>
    </rPh>
    <phoneticPr fontId="1"/>
  </si>
  <si>
    <t>Val</t>
    <phoneticPr fontId="1"/>
  </si>
  <si>
    <t>MST_SUPPLIER_LIST</t>
    <phoneticPr fontId="1"/>
  </si>
  <si>
    <t>SU_RECEIPT_DATE</t>
    <phoneticPr fontId="1"/>
  </si>
  <si>
    <t>受付年月日</t>
    <rPh sb="0" eb="2">
      <t>ウケツケ</t>
    </rPh>
    <rPh sb="2" eb="5">
      <t>ネンガッピ</t>
    </rPh>
    <phoneticPr fontId="1"/>
  </si>
  <si>
    <t>届出区分</t>
  </si>
  <si>
    <t>Info</t>
    <phoneticPr fontId="1"/>
  </si>
  <si>
    <t>NEW_CLASS</t>
    <phoneticPr fontId="1"/>
  </si>
  <si>
    <t>本社所在地</t>
  </si>
  <si>
    <t>Val</t>
    <phoneticPr fontId="1"/>
  </si>
  <si>
    <t>MST_SUPPLIER_LIST</t>
    <phoneticPr fontId="1"/>
  </si>
  <si>
    <t>SU_AREA</t>
    <phoneticPr fontId="1"/>
  </si>
  <si>
    <t>地域</t>
    <rPh sb="0" eb="2">
      <t>チイキ</t>
    </rPh>
    <phoneticPr fontId="1"/>
  </si>
  <si>
    <t>申請者(本社)</t>
    <rPh sb="0" eb="3">
      <t>シンセイシャ</t>
    </rPh>
    <rPh sb="4" eb="6">
      <t>ホンシャ</t>
    </rPh>
    <phoneticPr fontId="15"/>
  </si>
  <si>
    <t>本社情報</t>
    <rPh sb="0" eb="2">
      <t>ホンシャ</t>
    </rPh>
    <rPh sb="2" eb="4">
      <t>ジョウホウ</t>
    </rPh>
    <phoneticPr fontId="1"/>
  </si>
  <si>
    <t>法人名</t>
    <phoneticPr fontId="1"/>
  </si>
  <si>
    <t>Info</t>
    <phoneticPr fontId="1"/>
  </si>
  <si>
    <t>MST_SUPPLIER_LIST</t>
    <phoneticPr fontId="1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</si>
  <si>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1"/>
  </si>
  <si>
    <t>Val</t>
    <phoneticPr fontId="1"/>
  </si>
  <si>
    <t>MST_SUPPLIER_LIST</t>
    <phoneticPr fontId="1"/>
  </si>
  <si>
    <t>SU_NAME</t>
    <phoneticPr fontId="1"/>
  </si>
  <si>
    <t>商号カナ</t>
    <rPh sb="0" eb="2">
      <t>ショウゴウ</t>
    </rPh>
    <phoneticPr fontId="1"/>
  </si>
  <si>
    <t>SU_NAME_PRONOUNCE</t>
    <phoneticPr fontId="1"/>
  </si>
  <si>
    <t>郵便番号</t>
    <rPh sb="0" eb="2">
      <t>ユウビン</t>
    </rPh>
    <rPh sb="2" eb="4">
      <t>バンゴウ</t>
    </rPh>
    <phoneticPr fontId="1"/>
  </si>
  <si>
    <t>SU_ZIP</t>
    <phoneticPr fontId="1"/>
  </si>
  <si>
    <t>SU_ADDRESS</t>
    <phoneticPr fontId="1"/>
  </si>
  <si>
    <t>代表者</t>
    <rPh sb="0" eb="3">
      <t>ダイヒョウシャ</t>
    </rPh>
    <phoneticPr fontId="1"/>
  </si>
  <si>
    <t>SU_TOP_POST</t>
    <phoneticPr fontId="1"/>
  </si>
  <si>
    <t>Val</t>
    <phoneticPr fontId="1"/>
  </si>
  <si>
    <t>MST_SUPPLIER_LIST</t>
    <phoneticPr fontId="1"/>
  </si>
  <si>
    <t>SU_TOP_NAME</t>
    <phoneticPr fontId="1"/>
  </si>
  <si>
    <t>フリガナ</t>
    <phoneticPr fontId="1"/>
  </si>
  <si>
    <t>SU_TOP_NAME_PRONOUNCE</t>
    <phoneticPr fontId="1"/>
  </si>
  <si>
    <t>フリガナ</t>
  </si>
  <si>
    <t>SU_TEL</t>
    <phoneticPr fontId="1"/>
  </si>
  <si>
    <t>FAX番号</t>
    <rPh sb="3" eb="5">
      <t>バンゴウ</t>
    </rPh>
    <phoneticPr fontId="1"/>
  </si>
  <si>
    <t>SU_FAX</t>
    <phoneticPr fontId="1"/>
  </si>
  <si>
    <t>メールアドレス</t>
    <phoneticPr fontId="1"/>
  </si>
  <si>
    <t>SU_MAIL</t>
    <phoneticPr fontId="1"/>
  </si>
  <si>
    <t>メールアドレス</t>
  </si>
  <si>
    <t>営業所</t>
    <rPh sb="0" eb="3">
      <t>エイギョウショ</t>
    </rPh>
    <phoneticPr fontId="1"/>
  </si>
  <si>
    <t>営業所情報</t>
    <rPh sb="0" eb="3">
      <t>エイギョウショ</t>
    </rPh>
    <rPh sb="3" eb="5">
      <t>ジョウホウ</t>
    </rPh>
    <phoneticPr fontId="1"/>
  </si>
  <si>
    <t>SU_BRANCH_NAME</t>
    <phoneticPr fontId="1"/>
  </si>
  <si>
    <t>カナ</t>
    <phoneticPr fontId="1"/>
  </si>
  <si>
    <t>SU_BRANCH_NAME_PRONOUNCE</t>
    <phoneticPr fontId="1"/>
  </si>
  <si>
    <t>SU_BRANCH_ZIP</t>
    <phoneticPr fontId="1"/>
  </si>
  <si>
    <t>SU_BRANCH_ADDRESS</t>
    <phoneticPr fontId="1"/>
  </si>
  <si>
    <t>SU_BRANCH_TOP_POST</t>
    <phoneticPr fontId="1"/>
  </si>
  <si>
    <t>SU_BRANCH_TOP_NAME</t>
    <phoneticPr fontId="1"/>
  </si>
  <si>
    <t>SU_BRANCH_TOP_NAME_PRONOUNCE</t>
    <phoneticPr fontId="1"/>
  </si>
  <si>
    <t>SU_BRANCH_TEL</t>
    <phoneticPr fontId="1"/>
  </si>
  <si>
    <t>SU_BRANCH_FAX</t>
    <phoneticPr fontId="1"/>
  </si>
  <si>
    <t>SU_BRANCH_MAIL</t>
    <phoneticPr fontId="1"/>
  </si>
  <si>
    <t>資本金</t>
    <rPh sb="0" eb="2">
      <t>シホン</t>
    </rPh>
    <rPh sb="2" eb="3">
      <t>キン</t>
    </rPh>
    <phoneticPr fontId="1"/>
  </si>
  <si>
    <t>SU_CAPITAL</t>
    <phoneticPr fontId="1"/>
  </si>
  <si>
    <t>自己資本金</t>
    <rPh sb="0" eb="2">
      <t>ジコ</t>
    </rPh>
    <rPh sb="2" eb="4">
      <t>シホン</t>
    </rPh>
    <rPh sb="4" eb="5">
      <t>キン</t>
    </rPh>
    <phoneticPr fontId="1"/>
  </si>
  <si>
    <t>SU_OWNER_CAPITAL</t>
    <phoneticPr fontId="1"/>
  </si>
  <si>
    <t>設立登記年月日</t>
    <phoneticPr fontId="1"/>
  </si>
  <si>
    <t>SU_REGIST_DATE</t>
    <phoneticPr fontId="1"/>
  </si>
  <si>
    <t>設立登記年月日</t>
  </si>
  <si>
    <t>営業年数</t>
    <phoneticPr fontId="1"/>
  </si>
  <si>
    <t>SU_BUSINESS_YEARS</t>
    <phoneticPr fontId="1"/>
  </si>
  <si>
    <t>営業年数</t>
  </si>
  <si>
    <t>従業員数</t>
    <phoneticPr fontId="1"/>
  </si>
  <si>
    <t>SU_STAFF_NUM</t>
    <phoneticPr fontId="1"/>
  </si>
  <si>
    <t>従業員数</t>
  </si>
  <si>
    <t>問合せ先</t>
    <rPh sb="0" eb="2">
      <t>トイア</t>
    </rPh>
    <rPh sb="3" eb="4">
      <t>サキ</t>
    </rPh>
    <phoneticPr fontId="1"/>
  </si>
  <si>
    <t>Val</t>
    <phoneticPr fontId="1"/>
  </si>
  <si>
    <t>MST_SUPPLIER_LIST</t>
    <phoneticPr fontId="1"/>
  </si>
  <si>
    <t>SU_CHARGE_SECTION</t>
    <phoneticPr fontId="1"/>
  </si>
  <si>
    <t>SU_CHARGE_NAME</t>
    <phoneticPr fontId="1"/>
  </si>
  <si>
    <t>SU_CHARGE_NAME_PRONOUNCE</t>
    <phoneticPr fontId="1"/>
  </si>
  <si>
    <t>SU_CHARGE_TEL</t>
    <phoneticPr fontId="1"/>
  </si>
  <si>
    <t>SU_CHARGE_FAX</t>
    <phoneticPr fontId="1"/>
  </si>
  <si>
    <t>SU_CHARGE_MAIL</t>
    <phoneticPr fontId="1"/>
  </si>
  <si>
    <t>登録業種</t>
    <phoneticPr fontId="1"/>
  </si>
  <si>
    <t>大分類番号</t>
    <phoneticPr fontId="1"/>
  </si>
  <si>
    <t>判定</t>
    <rPh sb="0" eb="2">
      <t>ハンテイ</t>
    </rPh>
    <phoneticPr fontId="1"/>
  </si>
  <si>
    <t>中分類番号</t>
    <rPh sb="0" eb="1">
      <t>ナカ</t>
    </rPh>
    <phoneticPr fontId="1"/>
  </si>
  <si>
    <t>Table</t>
    <phoneticPr fontId="1"/>
  </si>
  <si>
    <t>MST_SUPPLIER_ARTICLE_KIND</t>
    <phoneticPr fontId="1"/>
  </si>
  <si>
    <t>SU_KIND_INDEX</t>
    <phoneticPr fontId="1"/>
  </si>
  <si>
    <t>#Judge</t>
    <phoneticPr fontId="1"/>
  </si>
  <si>
    <t>SU_KIND_ID</t>
    <phoneticPr fontId="1"/>
  </si>
  <si>
    <t>TableVal</t>
    <phoneticPr fontId="1"/>
  </si>
  <si>
    <t>TableVal</t>
    <phoneticPr fontId="1"/>
  </si>
  <si>
    <t>MST_SUPPLIER_ARTICLE_KIND</t>
    <phoneticPr fontId="1"/>
  </si>
  <si>
    <t>TableVal</t>
    <phoneticPr fontId="1"/>
  </si>
  <si>
    <t>MST_SUPPLIER_ARTICLE_KIND</t>
    <phoneticPr fontId="1"/>
  </si>
  <si>
    <t>TableVal</t>
    <phoneticPr fontId="1"/>
  </si>
  <si>
    <t>MST_SUPPLIER_ARTICLE_KIND</t>
    <phoneticPr fontId="1"/>
  </si>
  <si>
    <t>TableVal</t>
    <phoneticPr fontId="1"/>
  </si>
  <si>
    <t>MST_SUPPLIER_ARTICLE_KIND</t>
    <phoneticPr fontId="1"/>
  </si>
  <si>
    <t>希望番号</t>
    <phoneticPr fontId="1"/>
  </si>
  <si>
    <t>中分類番号</t>
    <phoneticPr fontId="1"/>
  </si>
  <si>
    <t>大分類番号</t>
    <phoneticPr fontId="1"/>
  </si>
  <si>
    <t>順番</t>
    <rPh sb="0" eb="2">
      <t>ジュンバン</t>
    </rPh>
    <phoneticPr fontId="1"/>
  </si>
  <si>
    <t>Table</t>
    <phoneticPr fontId="1"/>
  </si>
  <si>
    <t>MST_SUPPLIER_ARTICLE_REQUEST_KIND</t>
    <phoneticPr fontId="1"/>
  </si>
  <si>
    <t>SU_KIND_REQUEST_NO</t>
    <phoneticPr fontId="1"/>
  </si>
  <si>
    <t>SU_KIND_ID</t>
  </si>
  <si>
    <t>SU_KIND_INDEX</t>
  </si>
  <si>
    <t>SU_KIND_NO</t>
    <phoneticPr fontId="1"/>
  </si>
  <si>
    <t>MST_SUPPLIER_ARTICLE_REQUEST_KIND</t>
    <phoneticPr fontId="1"/>
  </si>
  <si>
    <t>希望番号</t>
  </si>
  <si>
    <t>大分類番号</t>
  </si>
  <si>
    <t>Table</t>
    <phoneticPr fontId="1"/>
  </si>
  <si>
    <t>MST_SUPPLIER_ARTICLE_REQUEST_LIST</t>
    <phoneticPr fontId="1"/>
  </si>
  <si>
    <t>SU_KIND_REQUEST_NO</t>
  </si>
  <si>
    <t>SU_KIND_COMMENT</t>
  </si>
  <si>
    <t>[END]</t>
    <phoneticPr fontId="1"/>
  </si>
  <si>
    <t>運動具</t>
    <rPh sb="0" eb="2">
      <t>ウンドウ</t>
    </rPh>
    <rPh sb="2" eb="3">
      <t>グ</t>
    </rPh>
    <phoneticPr fontId="1"/>
  </si>
  <si>
    <t>前付与</t>
    <rPh sb="0" eb="1">
      <t>マエ</t>
    </rPh>
    <rPh sb="1" eb="3">
      <t>フヨ</t>
    </rPh>
    <phoneticPr fontId="1"/>
  </si>
  <si>
    <t>後付与</t>
    <rPh sb="0" eb="1">
      <t>アト</t>
    </rPh>
    <rPh sb="1" eb="3">
      <t>フヨ</t>
    </rPh>
    <phoneticPr fontId="1"/>
  </si>
  <si>
    <t>Version6</t>
    <phoneticPr fontId="1"/>
  </si>
  <si>
    <t>（株）</t>
    <phoneticPr fontId="1"/>
  </si>
  <si>
    <t>（有）</t>
    <phoneticPr fontId="1"/>
  </si>
  <si>
    <t>(合資)</t>
    <phoneticPr fontId="1"/>
  </si>
  <si>
    <t>(合名)</t>
    <phoneticPr fontId="1"/>
  </si>
  <si>
    <t>県外</t>
    <rPh sb="0" eb="2">
      <t>ケンガイ</t>
    </rPh>
    <phoneticPr fontId="1"/>
  </si>
  <si>
    <t>所在地</t>
    <rPh sb="0" eb="3">
      <t>ショザイチ</t>
    </rPh>
    <phoneticPr fontId="1"/>
  </si>
  <si>
    <t>美浜町（令和７・８年度）</t>
    <rPh sb="0" eb="3">
      <t>ミハマチョウ</t>
    </rPh>
    <rPh sb="4" eb="5">
      <t>レイ</t>
    </rPh>
    <rPh sb="5" eb="6">
      <t>ワ</t>
    </rPh>
    <rPh sb="9" eb="11">
      <t>ネンドヘイネンド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</si>
</sst>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&quot;人&quot;"/>
    <numFmt numFmtId="177" formatCode="#,##0\ &quot;年&quot;"/>
    <numFmt numFmtId="178" formatCode="[$-411]ggge&quot;年&quot;m&quot;月&quot;d&quot;日&quot;;@"/>
    <numFmt numFmtId="179" formatCode="#,##0\ &quot;千円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HGPｺﾞｼｯｸM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</cellStyleXfs>
  <cellXfs count="3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0" fontId="2" fillId="0" borderId="3" xfId="0" applyFont="1" applyBorder="1" applyAlignment="1">
      <alignment horizontal="centerContinuous" vertical="center" wrapText="1"/>
    </xf>
    <xf numFmtId="0" fontId="2" fillId="0" borderId="4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6" xfId="0" applyFont="1" applyBorder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2" fillId="0" borderId="11" xfId="0" applyFont="1" applyBorder="1">
      <alignment vertical="center"/>
    </xf>
    <xf numFmtId="49" fontId="2" fillId="0" borderId="12" xfId="0" applyNumberFormat="1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textRotation="255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4" xfId="0" applyFont="1" applyBorder="1">
      <alignment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textRotation="255" shrinkToFit="1"/>
    </xf>
    <xf numFmtId="0" fontId="2" fillId="0" borderId="10" xfId="0" applyFont="1" applyBorder="1">
      <alignment vertical="center"/>
    </xf>
    <xf numFmtId="0" fontId="8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2" borderId="16" xfId="0" applyFill="1" applyBorder="1">
      <alignment vertical="center"/>
    </xf>
    <xf numFmtId="0" fontId="10" fillId="0" borderId="0" xfId="0" applyFont="1">
      <alignment vertical="center"/>
    </xf>
    <xf numFmtId="0" fontId="0" fillId="3" borderId="16" xfId="0" applyFill="1" applyBorder="1">
      <alignment vertical="center"/>
    </xf>
    <xf numFmtId="49" fontId="2" fillId="0" borderId="17" xfId="0" applyNumberFormat="1" applyFont="1" applyBorder="1">
      <alignment vertical="center"/>
    </xf>
    <xf numFmtId="0" fontId="11" fillId="0" borderId="0" xfId="0" applyFont="1">
      <alignment vertical="center"/>
    </xf>
    <xf numFmtId="0" fontId="2" fillId="0" borderId="0" xfId="2" applyFont="1">
      <alignment vertical="center"/>
    </xf>
    <xf numFmtId="0" fontId="2" fillId="5" borderId="0" xfId="0" applyFont="1" applyFill="1">
      <alignment vertical="center"/>
    </xf>
    <xf numFmtId="0" fontId="14" fillId="6" borderId="0" xfId="0" applyFont="1" applyFill="1" applyAlignment="1">
      <alignment horizontal="left" vertical="center"/>
    </xf>
    <xf numFmtId="0" fontId="14" fillId="6" borderId="0" xfId="0" applyFont="1" applyFill="1">
      <alignment vertical="center"/>
    </xf>
    <xf numFmtId="0" fontId="5" fillId="0" borderId="0" xfId="0" applyFont="1">
      <alignment vertical="center"/>
    </xf>
    <xf numFmtId="0" fontId="5" fillId="6" borderId="0" xfId="0" applyFont="1" applyFill="1" applyAlignment="1">
      <alignment horizontal="left" vertical="center"/>
    </xf>
    <xf numFmtId="0" fontId="5" fillId="7" borderId="0" xfId="0" applyFont="1" applyFill="1">
      <alignment vertical="center"/>
    </xf>
    <xf numFmtId="0" fontId="5" fillId="7" borderId="0" xfId="0" applyFont="1" applyFill="1" applyAlignment="1">
      <alignment horizontal="left" vertical="center"/>
    </xf>
    <xf numFmtId="0" fontId="5" fillId="6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49" fontId="5" fillId="6" borderId="0" xfId="0" applyNumberFormat="1" applyFont="1" applyFill="1" applyAlignment="1">
      <alignment horizontal="left" vertical="center"/>
    </xf>
    <xf numFmtId="0" fontId="16" fillId="7" borderId="0" xfId="0" applyFont="1" applyFill="1" applyAlignment="1">
      <alignment horizontal="left" vertical="center"/>
    </xf>
    <xf numFmtId="0" fontId="2" fillId="0" borderId="0" xfId="2" applyFont="1" applyProtection="1">
      <alignment vertical="center"/>
      <protection locked="0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19" xfId="0" applyFont="1" applyBorder="1" applyAlignment="1">
      <alignment horizontal="center" vertical="center" textRotation="255" shrinkToFit="1"/>
    </xf>
    <xf numFmtId="0" fontId="2" fillId="4" borderId="8" xfId="0" applyFont="1" applyFill="1" applyBorder="1" applyAlignment="1">
      <alignment horizontal="distributed" vertical="center"/>
    </xf>
    <xf numFmtId="0" fontId="2" fillId="4" borderId="3" xfId="0" applyFont="1" applyFill="1" applyBorder="1" applyAlignment="1">
      <alignment horizontal="distributed" vertical="center"/>
    </xf>
    <xf numFmtId="0" fontId="2" fillId="4" borderId="4" xfId="0" applyFont="1" applyFill="1" applyBorder="1" applyAlignment="1">
      <alignment horizontal="distributed" vertical="center"/>
    </xf>
    <xf numFmtId="49" fontId="2" fillId="3" borderId="8" xfId="0" applyNumberFormat="1" applyFont="1" applyFill="1" applyBorder="1">
      <alignment vertical="center"/>
    </xf>
    <xf numFmtId="49" fontId="2" fillId="3" borderId="3" xfId="0" applyNumberFormat="1" applyFont="1" applyFill="1" applyBorder="1">
      <alignment vertical="center"/>
    </xf>
    <xf numFmtId="49" fontId="2" fillId="3" borderId="4" xfId="0" applyNumberFormat="1" applyFont="1" applyFill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distributed" vertical="center"/>
    </xf>
    <xf numFmtId="0" fontId="6" fillId="4" borderId="1" xfId="0" applyFont="1" applyFill="1" applyBorder="1" applyAlignment="1">
      <alignment horizontal="distributed" vertical="center"/>
    </xf>
    <xf numFmtId="0" fontId="6" fillId="4" borderId="6" xfId="0" applyFont="1" applyFill="1" applyBorder="1" applyAlignment="1">
      <alignment horizontal="distributed" vertical="center"/>
    </xf>
    <xf numFmtId="0" fontId="2" fillId="4" borderId="9" xfId="0" applyFont="1" applyFill="1" applyBorder="1" applyAlignment="1">
      <alignment horizontal="distributed" vertical="center"/>
    </xf>
    <xf numFmtId="0" fontId="2" fillId="4" borderId="0" xfId="0" applyFont="1" applyFill="1" applyAlignment="1">
      <alignment horizontal="distributed" vertical="center"/>
    </xf>
    <xf numFmtId="0" fontId="2" fillId="4" borderId="10" xfId="0" applyFont="1" applyFill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2" fillId="3" borderId="21" xfId="0" applyNumberFormat="1" applyFont="1" applyFill="1" applyBorder="1">
      <alignment vertical="center"/>
    </xf>
    <xf numFmtId="49" fontId="2" fillId="3" borderId="23" xfId="0" applyNumberFormat="1" applyFont="1" applyFill="1" applyBorder="1">
      <alignment vertical="center"/>
    </xf>
    <xf numFmtId="49" fontId="2" fillId="3" borderId="22" xfId="0" applyNumberFormat="1" applyFont="1" applyFill="1" applyBorder="1">
      <alignment vertical="center"/>
    </xf>
    <xf numFmtId="178" fontId="2" fillId="3" borderId="8" xfId="0" applyNumberFormat="1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center" vertical="center"/>
    </xf>
    <xf numFmtId="178" fontId="2" fillId="3" borderId="4" xfId="0" applyNumberFormat="1" applyFont="1" applyFill="1" applyBorder="1" applyAlignment="1">
      <alignment horizontal="center" vertical="center"/>
    </xf>
    <xf numFmtId="177" fontId="2" fillId="3" borderId="8" xfId="0" applyNumberFormat="1" applyFont="1" applyFill="1" applyBorder="1" applyAlignment="1">
      <alignment horizontal="center" vertical="center"/>
    </xf>
    <xf numFmtId="177" fontId="2" fillId="3" borderId="3" xfId="0" applyNumberFormat="1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179" fontId="2" fillId="3" borderId="8" xfId="0" applyNumberFormat="1" applyFont="1" applyFill="1" applyBorder="1" applyAlignment="1">
      <alignment horizontal="center" vertical="center"/>
    </xf>
    <xf numFmtId="179" fontId="2" fillId="3" borderId="3" xfId="0" applyNumberFormat="1" applyFont="1" applyFill="1" applyBorder="1" applyAlignment="1">
      <alignment horizontal="center" vertical="center"/>
    </xf>
    <xf numFmtId="179" fontId="2" fillId="3" borderId="4" xfId="0" applyNumberFormat="1" applyFont="1" applyFill="1" applyBorder="1" applyAlignment="1">
      <alignment horizontal="center" vertical="center"/>
    </xf>
    <xf numFmtId="179" fontId="2" fillId="3" borderId="2" xfId="0" applyNumberFormat="1" applyFont="1" applyFill="1" applyBorder="1" applyAlignment="1">
      <alignment horizontal="center" vertical="center"/>
    </xf>
    <xf numFmtId="179" fontId="2" fillId="3" borderId="1" xfId="0" applyNumberFormat="1" applyFont="1" applyFill="1" applyBorder="1" applyAlignment="1">
      <alignment horizontal="center" vertical="center"/>
    </xf>
    <xf numFmtId="179" fontId="2" fillId="3" borderId="6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distributed" vertical="center"/>
    </xf>
    <xf numFmtId="0" fontId="2" fillId="4" borderId="1" xfId="0" applyFont="1" applyFill="1" applyBorder="1" applyAlignment="1">
      <alignment horizontal="distributed" vertical="center"/>
    </xf>
    <xf numFmtId="0" fontId="2" fillId="4" borderId="6" xfId="0" applyFont="1" applyFill="1" applyBorder="1" applyAlignment="1">
      <alignment horizontal="distributed" vertical="center"/>
    </xf>
    <xf numFmtId="0" fontId="2" fillId="4" borderId="18" xfId="0" applyFont="1" applyFill="1" applyBorder="1" applyAlignment="1">
      <alignment horizontal="distributed" vertical="center"/>
    </xf>
    <xf numFmtId="0" fontId="2" fillId="4" borderId="13" xfId="0" applyFont="1" applyFill="1" applyBorder="1" applyAlignment="1">
      <alignment horizontal="distributed" vertical="center"/>
    </xf>
    <xf numFmtId="0" fontId="2" fillId="4" borderId="14" xfId="0" applyFont="1" applyFill="1" applyBorder="1" applyAlignment="1">
      <alignment horizontal="distributed" vertical="center"/>
    </xf>
    <xf numFmtId="49" fontId="2" fillId="3" borderId="1" xfId="0" applyNumberFormat="1" applyFont="1" applyFill="1" applyBorder="1">
      <alignment vertical="center"/>
    </xf>
    <xf numFmtId="49" fontId="2" fillId="3" borderId="18" xfId="0" applyNumberFormat="1" applyFont="1" applyFill="1" applyBorder="1">
      <alignment vertical="center"/>
    </xf>
    <xf numFmtId="49" fontId="2" fillId="3" borderId="13" xfId="0" applyNumberFormat="1" applyFont="1" applyFill="1" applyBorder="1">
      <alignment vertical="center"/>
    </xf>
    <xf numFmtId="49" fontId="2" fillId="3" borderId="14" xfId="0" applyNumberFormat="1" applyFont="1" applyFill="1" applyBorder="1">
      <alignment vertical="center"/>
    </xf>
    <xf numFmtId="0" fontId="2" fillId="0" borderId="14" xfId="0" applyFont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3" borderId="21" xfId="0" applyNumberFormat="1" applyFont="1" applyFill="1" applyBorder="1" applyAlignment="1">
      <alignment horizontal="left" vertical="center"/>
    </xf>
    <xf numFmtId="49" fontId="2" fillId="3" borderId="23" xfId="0" applyNumberFormat="1" applyFont="1" applyFill="1" applyBorder="1" applyAlignment="1">
      <alignment horizontal="left" vertical="center"/>
    </xf>
    <xf numFmtId="49" fontId="2" fillId="3" borderId="22" xfId="0" applyNumberFormat="1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distributed" vertical="center"/>
    </xf>
    <xf numFmtId="0" fontId="6" fillId="4" borderId="0" xfId="0" applyFont="1" applyFill="1" applyAlignment="1">
      <alignment horizontal="distributed" vertical="center"/>
    </xf>
    <xf numFmtId="0" fontId="6" fillId="4" borderId="10" xfId="0" applyFont="1" applyFill="1" applyBorder="1" applyAlignment="1">
      <alignment horizontal="distributed" vertical="center"/>
    </xf>
    <xf numFmtId="49" fontId="2" fillId="3" borderId="12" xfId="0" applyNumberFormat="1" applyFont="1" applyFill="1" applyBorder="1">
      <alignment vertical="center"/>
    </xf>
    <xf numFmtId="49" fontId="2" fillId="3" borderId="20" xfId="0" applyNumberFormat="1" applyFont="1" applyFill="1" applyBorder="1">
      <alignment vertical="center"/>
    </xf>
    <xf numFmtId="49" fontId="2" fillId="3" borderId="17" xfId="0" applyNumberFormat="1" applyFont="1" applyFill="1" applyBorder="1">
      <alignment vertical="center"/>
    </xf>
    <xf numFmtId="178" fontId="2" fillId="3" borderId="0" xfId="0" applyNumberFormat="1" applyFont="1" applyFill="1" applyAlignment="1" applyProtection="1">
      <alignment horizontal="right" vertical="center"/>
      <protection locked="0"/>
    </xf>
    <xf numFmtId="0" fontId="2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8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49" fontId="2" fillId="3" borderId="12" xfId="0" applyNumberFormat="1" applyFont="1" applyFill="1" applyBorder="1" applyAlignment="1">
      <alignment horizontal="left" vertical="center"/>
    </xf>
    <xf numFmtId="49" fontId="2" fillId="3" borderId="20" xfId="0" applyNumberFormat="1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 vertical="center" wrapText="1" shrinkToFit="1"/>
    </xf>
    <xf numFmtId="49" fontId="2" fillId="0" borderId="23" xfId="0" applyNumberFormat="1" applyFont="1" applyBorder="1" applyAlignment="1">
      <alignment horizontal="center" vertical="center" wrapText="1" shrinkToFit="1"/>
    </xf>
    <xf numFmtId="49" fontId="2" fillId="0" borderId="22" xfId="0" applyNumberFormat="1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 shrinkToFit="1"/>
    </xf>
    <xf numFmtId="0" fontId="2" fillId="0" borderId="14" xfId="0" applyFont="1" applyBorder="1" applyAlignment="1">
      <alignment vertical="center" wrapText="1" shrinkToFit="1"/>
    </xf>
    <xf numFmtId="0" fontId="2" fillId="0" borderId="5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49" fontId="2" fillId="3" borderId="2" xfId="0" applyNumberFormat="1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vertical="top" wrapText="1"/>
    </xf>
    <xf numFmtId="49" fontId="2" fillId="3" borderId="6" xfId="0" applyNumberFormat="1" applyFont="1" applyFill="1" applyBorder="1" applyAlignment="1">
      <alignment vertical="top" wrapText="1"/>
    </xf>
    <xf numFmtId="49" fontId="2" fillId="3" borderId="9" xfId="0" applyNumberFormat="1" applyFont="1" applyFill="1" applyBorder="1" applyAlignment="1">
      <alignment vertical="top" wrapText="1"/>
    </xf>
    <xf numFmtId="49" fontId="2" fillId="3" borderId="0" xfId="0" applyNumberFormat="1" applyFont="1" applyFill="1" applyAlignment="1">
      <alignment vertical="top" wrapText="1"/>
    </xf>
    <xf numFmtId="49" fontId="2" fillId="3" borderId="10" xfId="0" applyNumberFormat="1" applyFont="1" applyFill="1" applyBorder="1" applyAlignment="1">
      <alignment vertical="top" wrapText="1"/>
    </xf>
    <xf numFmtId="49" fontId="2" fillId="3" borderId="18" xfId="0" applyNumberFormat="1" applyFont="1" applyFill="1" applyBorder="1" applyAlignment="1">
      <alignment vertical="top" wrapText="1"/>
    </xf>
    <xf numFmtId="49" fontId="2" fillId="3" borderId="13" xfId="0" applyNumberFormat="1" applyFont="1" applyFill="1" applyBorder="1" applyAlignment="1">
      <alignment vertical="top" wrapText="1"/>
    </xf>
    <xf numFmtId="49" fontId="2" fillId="3" borderId="14" xfId="0" applyNumberFormat="1" applyFont="1" applyFill="1" applyBorder="1" applyAlignment="1">
      <alignment vertical="top" wrapText="1"/>
    </xf>
    <xf numFmtId="49" fontId="2" fillId="3" borderId="2" xfId="0" applyNumberFormat="1" applyFont="1" applyFill="1" applyBorder="1" applyAlignment="1" applyProtection="1">
      <alignment vertical="top" wrapText="1"/>
      <protection locked="0"/>
    </xf>
    <xf numFmtId="49" fontId="2" fillId="3" borderId="1" xfId="0" applyNumberFormat="1" applyFont="1" applyFill="1" applyBorder="1" applyAlignment="1" applyProtection="1">
      <alignment vertical="top" wrapText="1"/>
      <protection locked="0"/>
    </xf>
    <xf numFmtId="49" fontId="2" fillId="3" borderId="6" xfId="0" applyNumberFormat="1" applyFont="1" applyFill="1" applyBorder="1" applyAlignment="1" applyProtection="1">
      <alignment vertical="top" wrapText="1"/>
      <protection locked="0"/>
    </xf>
    <xf numFmtId="49" fontId="2" fillId="3" borderId="9" xfId="0" applyNumberFormat="1" applyFont="1" applyFill="1" applyBorder="1" applyAlignment="1" applyProtection="1">
      <alignment vertical="top" wrapText="1"/>
      <protection locked="0"/>
    </xf>
    <xf numFmtId="49" fontId="2" fillId="3" borderId="0" xfId="0" applyNumberFormat="1" applyFont="1" applyFill="1" applyAlignment="1" applyProtection="1">
      <alignment vertical="top" wrapText="1"/>
      <protection locked="0"/>
    </xf>
    <xf numFmtId="49" fontId="2" fillId="3" borderId="10" xfId="0" applyNumberFormat="1" applyFont="1" applyFill="1" applyBorder="1" applyAlignment="1" applyProtection="1">
      <alignment vertical="top" wrapText="1"/>
      <protection locked="0"/>
    </xf>
    <xf numFmtId="49" fontId="2" fillId="3" borderId="18" xfId="0" applyNumberFormat="1" applyFont="1" applyFill="1" applyBorder="1" applyAlignment="1" applyProtection="1">
      <alignment vertical="top" wrapText="1"/>
      <protection locked="0"/>
    </xf>
    <xf numFmtId="49" fontId="2" fillId="3" borderId="13" xfId="0" applyNumberFormat="1" applyFont="1" applyFill="1" applyBorder="1" applyAlignment="1" applyProtection="1">
      <alignment vertical="top" wrapText="1"/>
      <protection locked="0"/>
    </xf>
    <xf numFmtId="49" fontId="2" fillId="3" borderId="14" xfId="0" applyNumberFormat="1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Protection="1">
      <alignment vertical="center"/>
      <protection locked="0"/>
    </xf>
    <xf numFmtId="49" fontId="2" fillId="3" borderId="3" xfId="0" applyNumberFormat="1" applyFont="1" applyFill="1" applyBorder="1" applyProtection="1">
      <alignment vertical="center"/>
      <protection locked="0"/>
    </xf>
    <xf numFmtId="49" fontId="2" fillId="3" borderId="4" xfId="0" applyNumberFormat="1" applyFont="1" applyFill="1" applyBorder="1" applyProtection="1">
      <alignment vertical="center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49" fontId="2" fillId="3" borderId="12" xfId="0" applyNumberFormat="1" applyFont="1" applyFill="1" applyBorder="1" applyProtection="1">
      <alignment vertical="center"/>
      <protection locked="0"/>
    </xf>
    <xf numFmtId="49" fontId="2" fillId="3" borderId="20" xfId="0" applyNumberFormat="1" applyFont="1" applyFill="1" applyBorder="1" applyProtection="1">
      <alignment vertical="center"/>
      <protection locked="0"/>
    </xf>
    <xf numFmtId="49" fontId="2" fillId="3" borderId="12" xfId="0" applyNumberFormat="1" applyFont="1" applyFill="1" applyBorder="1" applyAlignment="1" applyProtection="1">
      <alignment horizontal="left" vertical="center"/>
      <protection locked="0"/>
    </xf>
    <xf numFmtId="49" fontId="2" fillId="3" borderId="20" xfId="0" applyNumberFormat="1" applyFont="1" applyFill="1" applyBorder="1" applyAlignment="1" applyProtection="1">
      <alignment horizontal="left" vertical="center"/>
      <protection locked="0"/>
    </xf>
    <xf numFmtId="49" fontId="2" fillId="2" borderId="21" xfId="0" applyNumberFormat="1" applyFont="1" applyFill="1" applyBorder="1" applyAlignment="1" applyProtection="1">
      <alignment horizontal="center" vertical="center"/>
      <protection locked="0"/>
    </xf>
    <xf numFmtId="49" fontId="2" fillId="2" borderId="23" xfId="0" applyNumberFormat="1" applyFont="1" applyFill="1" applyBorder="1" applyAlignment="1" applyProtection="1">
      <alignment horizontal="center" vertical="center"/>
      <protection locked="0"/>
    </xf>
    <xf numFmtId="49" fontId="2" fillId="2" borderId="22" xfId="0" applyNumberFormat="1" applyFont="1" applyFill="1" applyBorder="1" applyAlignment="1" applyProtection="1">
      <alignment horizontal="center" vertical="center"/>
      <protection locked="0"/>
    </xf>
    <xf numFmtId="49" fontId="2" fillId="3" borderId="21" xfId="0" applyNumberFormat="1" applyFont="1" applyFill="1" applyBorder="1" applyAlignment="1" applyProtection="1">
      <alignment horizontal="left" vertical="center"/>
      <protection locked="0"/>
    </xf>
    <xf numFmtId="49" fontId="2" fillId="3" borderId="23" xfId="0" applyNumberFormat="1" applyFont="1" applyFill="1" applyBorder="1" applyAlignment="1" applyProtection="1">
      <alignment horizontal="left" vertical="center"/>
      <protection locked="0"/>
    </xf>
    <xf numFmtId="49" fontId="2" fillId="3" borderId="22" xfId="0" applyNumberFormat="1" applyFont="1" applyFill="1" applyBorder="1" applyAlignment="1" applyProtection="1">
      <alignment horizontal="left" vertical="center"/>
      <protection locked="0"/>
    </xf>
    <xf numFmtId="49" fontId="2" fillId="3" borderId="21" xfId="0" applyNumberFormat="1" applyFont="1" applyFill="1" applyBorder="1" applyProtection="1">
      <alignment vertical="center"/>
      <protection locked="0"/>
    </xf>
    <xf numFmtId="49" fontId="2" fillId="3" borderId="23" xfId="0" applyNumberFormat="1" applyFont="1" applyFill="1" applyBorder="1" applyProtection="1">
      <alignment vertical="center"/>
      <protection locked="0"/>
    </xf>
    <xf numFmtId="49" fontId="2" fillId="3" borderId="22" xfId="0" applyNumberFormat="1" applyFont="1" applyFill="1" applyBorder="1" applyProtection="1">
      <alignment vertical="center"/>
      <protection locked="0"/>
    </xf>
    <xf numFmtId="49" fontId="2" fillId="3" borderId="1" xfId="0" applyNumberFormat="1" applyFont="1" applyFill="1" applyBorder="1" applyProtection="1">
      <alignment vertical="center"/>
      <protection locked="0"/>
    </xf>
    <xf numFmtId="49" fontId="2" fillId="3" borderId="18" xfId="0" applyNumberFormat="1" applyFont="1" applyFill="1" applyBorder="1" applyProtection="1">
      <alignment vertical="center"/>
      <protection locked="0"/>
    </xf>
    <xf numFmtId="49" fontId="2" fillId="3" borderId="13" xfId="0" applyNumberFormat="1" applyFont="1" applyFill="1" applyBorder="1" applyProtection="1">
      <alignment vertical="center"/>
      <protection locked="0"/>
    </xf>
    <xf numFmtId="49" fontId="2" fillId="3" borderId="14" xfId="0" applyNumberFormat="1" applyFont="1" applyFill="1" applyBorder="1" applyProtection="1">
      <alignment vertical="center"/>
      <protection locked="0"/>
    </xf>
    <xf numFmtId="49" fontId="12" fillId="3" borderId="8" xfId="1" applyNumberFormat="1" applyFill="1" applyBorder="1" applyAlignment="1" applyProtection="1">
      <alignment vertical="center"/>
      <protection locked="0"/>
    </xf>
    <xf numFmtId="49" fontId="2" fillId="3" borderId="17" xfId="0" applyNumberFormat="1" applyFont="1" applyFill="1" applyBorder="1" applyProtection="1">
      <alignment vertical="center"/>
      <protection locked="0"/>
    </xf>
    <xf numFmtId="179" fontId="2" fillId="3" borderId="8" xfId="0" applyNumberFormat="1" applyFont="1" applyFill="1" applyBorder="1" applyAlignment="1" applyProtection="1">
      <alignment horizontal="center" vertical="center"/>
      <protection locked="0"/>
    </xf>
    <xf numFmtId="179" fontId="2" fillId="3" borderId="3" xfId="0" applyNumberFormat="1" applyFont="1" applyFill="1" applyBorder="1" applyAlignment="1" applyProtection="1">
      <alignment horizontal="center" vertical="center"/>
      <protection locked="0"/>
    </xf>
    <xf numFmtId="179" fontId="2" fillId="3" borderId="4" xfId="0" applyNumberFormat="1" applyFont="1" applyFill="1" applyBorder="1" applyAlignment="1" applyProtection="1">
      <alignment horizontal="center" vertical="center"/>
      <protection locked="0"/>
    </xf>
    <xf numFmtId="179" fontId="2" fillId="3" borderId="2" xfId="0" applyNumberFormat="1" applyFont="1" applyFill="1" applyBorder="1" applyAlignment="1" applyProtection="1">
      <alignment horizontal="center" vertical="center"/>
      <protection locked="0"/>
    </xf>
    <xf numFmtId="179" fontId="2" fillId="3" borderId="1" xfId="0" applyNumberFormat="1" applyFont="1" applyFill="1" applyBorder="1" applyAlignment="1" applyProtection="1">
      <alignment horizontal="center" vertical="center"/>
      <protection locked="0"/>
    </xf>
    <xf numFmtId="179" fontId="2" fillId="3" borderId="6" xfId="0" applyNumberFormat="1" applyFont="1" applyFill="1" applyBorder="1" applyAlignment="1" applyProtection="1">
      <alignment horizontal="center" vertical="center"/>
      <protection locked="0"/>
    </xf>
    <xf numFmtId="176" fontId="2" fillId="3" borderId="8" xfId="0" applyNumberFormat="1" applyFont="1" applyFill="1" applyBorder="1" applyAlignment="1" applyProtection="1">
      <alignment horizontal="center" vertical="center"/>
      <protection locked="0"/>
    </xf>
    <xf numFmtId="176" fontId="2" fillId="3" borderId="3" xfId="0" applyNumberFormat="1" applyFont="1" applyFill="1" applyBorder="1" applyAlignment="1" applyProtection="1">
      <alignment horizontal="center" vertical="center"/>
      <protection locked="0"/>
    </xf>
    <xf numFmtId="176" fontId="2" fillId="3" borderId="4" xfId="0" applyNumberFormat="1" applyFont="1" applyFill="1" applyBorder="1" applyAlignment="1" applyProtection="1">
      <alignment horizontal="center" vertical="center"/>
      <protection locked="0"/>
    </xf>
    <xf numFmtId="178" fontId="2" fillId="3" borderId="8" xfId="0" applyNumberFormat="1" applyFont="1" applyFill="1" applyBorder="1" applyAlignment="1" applyProtection="1">
      <alignment horizontal="center" vertical="center"/>
      <protection locked="0"/>
    </xf>
    <xf numFmtId="178" fontId="2" fillId="3" borderId="3" xfId="0" applyNumberFormat="1" applyFont="1" applyFill="1" applyBorder="1" applyAlignment="1" applyProtection="1">
      <alignment horizontal="center" vertical="center"/>
      <protection locked="0"/>
    </xf>
    <xf numFmtId="178" fontId="2" fillId="3" borderId="4" xfId="0" applyNumberFormat="1" applyFont="1" applyFill="1" applyBorder="1" applyAlignment="1" applyProtection="1">
      <alignment horizontal="center" vertical="center"/>
      <protection locked="0"/>
    </xf>
    <xf numFmtId="177" fontId="2" fillId="3" borderId="8" xfId="0" applyNumberFormat="1" applyFont="1" applyFill="1" applyBorder="1" applyAlignment="1" applyProtection="1">
      <alignment horizontal="center" vertical="center"/>
      <protection locked="0"/>
    </xf>
    <xf numFmtId="177" fontId="2" fillId="3" borderId="3" xfId="0" applyNumberFormat="1" applyFont="1" applyFill="1" applyBorder="1" applyAlignment="1" applyProtection="1">
      <alignment horizontal="center" vertical="center"/>
      <protection locked="0"/>
    </xf>
    <xf numFmtId="177" fontId="2" fillId="3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5</xdr:col>
      <xdr:colOff>95250</xdr:colOff>
      <xdr:row>0</xdr:row>
      <xdr:rowOff>0</xdr:rowOff>
    </xdr:to>
    <xdr:grpSp>
      <xdr:nvGrpSpPr>
        <xdr:cNvPr id="3084" name="Group 12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GrpSpPr>
          <a:grpSpLocks/>
        </xdr:cNvGrpSpPr>
      </xdr:nvGrpSpPr>
      <xdr:grpSpPr bwMode="auto">
        <a:xfrm>
          <a:off x="66675" y="0"/>
          <a:ext cx="1514475" cy="0"/>
          <a:chOff x="233" y="383"/>
          <a:chExt cx="176" cy="36"/>
        </a:xfrm>
      </xdr:grpSpPr>
      <xdr:sp textlink="">
        <xdr:nvSpPr>
          <xdr:cNvPr id="3085" name="AutoShape 13">
            <a:extLst>
              <a:ext uri="{FF2B5EF4-FFF2-40B4-BE49-F238E27FC236}">
                <a16:creationId xmlns:a16="http://schemas.microsoft.com/office/drawing/2014/main" id="{00000000-0008-0000-0000-00000D0C0000}"/>
              </a:ext>
            </a:extLst>
          </xdr:cNvPr>
          <xdr:cNvSpPr>
            <a:spLocks noChangeArrowheads="1"/>
          </xdr:cNvSpPr>
        </xdr:nvSpPr>
        <xdr:spPr bwMode="auto">
          <a:xfrm>
            <a:off x="233" y="383"/>
            <a:ext cx="176" cy="3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0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2" y="390"/>
            <a:ext cx="157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0" anchor="t" upright="1"/>
          <a:lstStyle/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かんたんマニュアル</a:t>
            </a:r>
          </a:p>
        </xdr:txBody>
      </xdr:sp>
    </xdr:grpSp>
    <xdr:clientData/>
  </xdr:twoCellAnchor>
  <xdr:twoCellAnchor>
    <xdr:from>
      <xdr:col>0</xdr:col>
      <xdr:colOff>95250</xdr:colOff>
      <xdr:row>0</xdr:row>
      <xdr:rowOff>0</xdr:rowOff>
    </xdr:from>
    <xdr:to>
      <xdr:col>3</xdr:col>
      <xdr:colOff>152400</xdr:colOff>
      <xdr:row>0</xdr:row>
      <xdr:rowOff>0</xdr:rowOff>
    </xdr:to>
    <xdr:grpSp>
      <xdr:nvGrpSpPr>
        <xdr:cNvPr id="3087" name="Group 15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GrpSpPr>
          <a:grpSpLocks/>
        </xdr:cNvGrpSpPr>
      </xdr:nvGrpSpPr>
      <xdr:grpSpPr bwMode="auto">
        <a:xfrm>
          <a:off x="95250" y="0"/>
          <a:ext cx="1143000" cy="0"/>
          <a:chOff x="10" y="77"/>
          <a:chExt cx="120" cy="31"/>
        </a:xfrm>
      </xdr:grpSpPr>
      <xdr:sp textlink="">
        <xdr:nvSpPr>
          <xdr:cNvPr id="3088" name="AutoShape 16">
            <a:extLst>
              <a:ext uri="{FF2B5EF4-FFF2-40B4-BE49-F238E27FC236}">
                <a16:creationId xmlns:a16="http://schemas.microsoft.com/office/drawing/2014/main" id="{00000000-0008-0000-0000-0000100C0000}"/>
              </a:ext>
            </a:extLst>
          </xdr:cNvPr>
          <xdr:cNvSpPr>
            <a:spLocks noChangeArrowheads="1"/>
          </xdr:cNvSpPr>
        </xdr:nvSpPr>
        <xdr:spPr bwMode="auto">
          <a:xfrm>
            <a:off x="10" y="77"/>
            <a:ext cx="120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89" name="Text Box 17">
            <a:extLst>
              <a:ext uri="{FF2B5EF4-FFF2-40B4-BE49-F238E27FC236}">
                <a16:creationId xmlns:a16="http://schemas.microsoft.com/office/drawing/2014/main" id="{00000000-0008-0000-0000-000011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" y="83"/>
            <a:ext cx="105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1．書類の作り方</a:t>
            </a:r>
          </a:p>
        </xdr:txBody>
      </xdr:sp>
    </xdr:grpSp>
    <xdr:clientData/>
  </xdr:twoCellAnchor>
  <xdr:twoCellAnchor>
    <xdr:from>
      <xdr:col>0</xdr:col>
      <xdr:colOff>95250</xdr:colOff>
      <xdr:row>0</xdr:row>
      <xdr:rowOff>0</xdr:rowOff>
    </xdr:from>
    <xdr:to>
      <xdr:col>2</xdr:col>
      <xdr:colOff>104775</xdr:colOff>
      <xdr:row>0</xdr:row>
      <xdr:rowOff>0</xdr:rowOff>
    </xdr:to>
    <xdr:grpSp>
      <xdr:nvGrpSpPr>
        <xdr:cNvPr id="3090" name="Group 18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GrpSpPr>
          <a:grpSpLocks/>
        </xdr:cNvGrpSpPr>
      </xdr:nvGrpSpPr>
      <xdr:grpSpPr bwMode="auto">
        <a:xfrm>
          <a:off x="95250" y="0"/>
          <a:ext cx="895350" cy="0"/>
          <a:chOff x="213" y="338"/>
          <a:chExt cx="107" cy="31"/>
        </a:xfrm>
      </xdr:grpSpPr>
      <xdr:sp textlink="">
        <xdr:nvSpPr>
          <xdr:cNvPr id="3091" name="AutoShape 19">
            <a:extLst>
              <a:ext uri="{FF2B5EF4-FFF2-40B4-BE49-F238E27FC236}">
                <a16:creationId xmlns:a16="http://schemas.microsoft.com/office/drawing/2014/main" id="{00000000-0008-0000-0000-0000130C0000}"/>
              </a:ext>
            </a:extLst>
          </xdr:cNvPr>
          <xdr:cNvSpPr>
            <a:spLocks noChangeArrowheads="1"/>
          </xdr:cNvSpPr>
        </xdr:nvSpPr>
        <xdr:spPr bwMode="auto">
          <a:xfrm>
            <a:off x="213" y="338"/>
            <a:ext cx="107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0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9" y="344"/>
            <a:ext cx="95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２．注意点</a:t>
            </a:r>
          </a:p>
        </xdr:txBody>
      </xdr:sp>
    </xdr:grpSp>
    <xdr:clientData/>
  </xdr:twoCellAnchor>
  <xdr:twoCellAnchor>
    <xdr:from>
      <xdr:col>0</xdr:col>
      <xdr:colOff>66675</xdr:colOff>
      <xdr:row>0</xdr:row>
      <xdr:rowOff>66675</xdr:rowOff>
    </xdr:from>
    <xdr:to>
      <xdr:col>15</xdr:col>
      <xdr:colOff>0</xdr:colOff>
      <xdr:row>3</xdr:row>
      <xdr:rowOff>66675</xdr:rowOff>
    </xdr:to>
    <xdr:grpSp>
      <xdr:nvGrpSpPr>
        <xdr:cNvPr id="3093" name="Group 21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GrpSpPr>
          <a:grpSpLocks/>
        </xdr:cNvGrpSpPr>
      </xdr:nvGrpSpPr>
      <xdr:grpSpPr bwMode="auto">
        <a:xfrm>
          <a:off x="66675" y="66675"/>
          <a:ext cx="5848350" cy="514350"/>
          <a:chOff x="233" y="383"/>
          <a:chExt cx="176" cy="36"/>
        </a:xfrm>
      </xdr:grpSpPr>
      <xdr:sp textlink="">
        <xdr:nvSpPr>
          <xdr:cNvPr id="3094" name="AutoShape 22">
            <a:extLst>
              <a:ext uri="{FF2B5EF4-FFF2-40B4-BE49-F238E27FC236}">
                <a16:creationId xmlns:a16="http://schemas.microsoft.com/office/drawing/2014/main" id="{00000000-0008-0000-0000-0000160C0000}"/>
              </a:ext>
            </a:extLst>
          </xdr:cNvPr>
          <xdr:cNvSpPr>
            <a:spLocks noChangeArrowheads="1"/>
          </xdr:cNvSpPr>
        </xdr:nvSpPr>
        <xdr:spPr bwMode="auto">
          <a:xfrm>
            <a:off x="233" y="383"/>
            <a:ext cx="176" cy="3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</xdr:sp>
      <xdr:sp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0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2" y="390"/>
            <a:ext cx="157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0" anchor="t" upright="1"/>
          <a:lstStyle/>
          <a:p>
            <a:pPr algn="ctr" rtl="0">
              <a:defRPr sz="1000"/>
            </a:pPr>
            <a:r>
              <a:rPr lang="ja-JP" altLang="en-US" sz="2000" b="1" i="0" u="none" strike="noStrike" baseline="0">
                <a:solidFill>
                  <a:srgbClr val="FFFFFF"/>
                </a:solidFill>
                <a:latin typeface="ＭＳ ゴシック"/>
                <a:ea typeface="ＭＳ ゴシック"/>
              </a:rPr>
              <a:t>かんたんマニュアル</a:t>
            </a:r>
          </a:p>
        </xdr:txBody>
      </xdr:sp>
    </xdr:grpSp>
    <xdr:clientData/>
  </xdr:twoCellAnchor>
  <xdr:twoCellAnchor>
    <xdr:from>
      <xdr:col>0</xdr:col>
      <xdr:colOff>95250</xdr:colOff>
      <xdr:row>4</xdr:row>
      <xdr:rowOff>47625</xdr:rowOff>
    </xdr:from>
    <xdr:to>
      <xdr:col>7</xdr:col>
      <xdr:colOff>19050</xdr:colOff>
      <xdr:row>6</xdr:row>
      <xdr:rowOff>0</xdr:rowOff>
    </xdr:to>
    <xdr:grpSp>
      <xdr:nvGrpSpPr>
        <xdr:cNvPr id="3096" name="Group 24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GrpSpPr>
          <a:grpSpLocks/>
        </xdr:cNvGrpSpPr>
      </xdr:nvGrpSpPr>
      <xdr:grpSpPr bwMode="auto">
        <a:xfrm>
          <a:off x="95250" y="733425"/>
          <a:ext cx="1809750" cy="295275"/>
          <a:chOff x="10" y="77"/>
          <a:chExt cx="120" cy="31"/>
        </a:xfrm>
      </xdr:grpSpPr>
      <xdr:sp textlink="">
        <xdr:nvSpPr>
          <xdr:cNvPr id="3097" name="AutoShape 25">
            <a:extLst>
              <a:ext uri="{FF2B5EF4-FFF2-40B4-BE49-F238E27FC236}">
                <a16:creationId xmlns:a16="http://schemas.microsoft.com/office/drawing/2014/main" id="{00000000-0008-0000-0000-0000190C0000}"/>
              </a:ext>
            </a:extLst>
          </xdr:cNvPr>
          <xdr:cNvSpPr>
            <a:spLocks noChangeArrowheads="1"/>
          </xdr:cNvSpPr>
        </xdr:nvSpPr>
        <xdr:spPr bwMode="auto">
          <a:xfrm>
            <a:off x="10" y="77"/>
            <a:ext cx="120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98" name="Text Box 26">
            <a:extLst>
              <a:ext uri="{FF2B5EF4-FFF2-40B4-BE49-F238E27FC236}">
                <a16:creationId xmlns:a16="http://schemas.microsoft.com/office/drawing/2014/main" id="{00000000-0008-0000-0000-00001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" y="83"/>
            <a:ext cx="105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1．書類の作り方</a:t>
            </a:r>
          </a:p>
        </xdr:txBody>
      </xdr:sp>
    </xdr:grpSp>
    <xdr:clientData/>
  </xdr:twoCellAnchor>
  <xdr:twoCellAnchor>
    <xdr:from>
      <xdr:col>0</xdr:col>
      <xdr:colOff>95250</xdr:colOff>
      <xdr:row>15</xdr:row>
      <xdr:rowOff>28575</xdr:rowOff>
    </xdr:from>
    <xdr:to>
      <xdr:col>6</xdr:col>
      <xdr:colOff>180975</xdr:colOff>
      <xdr:row>16</xdr:row>
      <xdr:rowOff>152400</xdr:rowOff>
    </xdr:to>
    <xdr:grpSp>
      <xdr:nvGrpSpPr>
        <xdr:cNvPr id="3099" name="Group 27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GrpSpPr>
          <a:grpSpLocks/>
        </xdr:cNvGrpSpPr>
      </xdr:nvGrpSpPr>
      <xdr:grpSpPr bwMode="auto">
        <a:xfrm>
          <a:off x="95250" y="2295525"/>
          <a:ext cx="1771650" cy="295275"/>
          <a:chOff x="213" y="338"/>
          <a:chExt cx="107" cy="31"/>
        </a:xfrm>
      </xdr:grpSpPr>
      <xdr:sp textlink="">
        <xdr:nvSpPr>
          <xdr:cNvPr id="3100" name="AutoShape 28">
            <a:extLst>
              <a:ext uri="{FF2B5EF4-FFF2-40B4-BE49-F238E27FC236}">
                <a16:creationId xmlns:a16="http://schemas.microsoft.com/office/drawing/2014/main" id="{00000000-0008-0000-0000-00001C0C0000}"/>
              </a:ext>
            </a:extLst>
          </xdr:cNvPr>
          <xdr:cNvSpPr>
            <a:spLocks noChangeArrowheads="1"/>
          </xdr:cNvSpPr>
        </xdr:nvSpPr>
        <xdr:spPr bwMode="auto">
          <a:xfrm>
            <a:off x="213" y="338"/>
            <a:ext cx="107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101" name="Text Box 29">
            <a:extLst>
              <a:ext uri="{FF2B5EF4-FFF2-40B4-BE49-F238E27FC236}">
                <a16:creationId xmlns:a16="http://schemas.microsoft.com/office/drawing/2014/main" id="{00000000-0008-0000-0000-00001D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9" y="344"/>
            <a:ext cx="95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２．注意点</a:t>
            </a:r>
          </a:p>
        </xdr:txBody>
      </xdr:sp>
    </xdr:grpSp>
    <xdr:clientData/>
  </xdr:twoCellAnchor>
  <xdr:twoCellAnchor editAs="oneCell">
    <xdr:from>
      <xdr:col>4</xdr:col>
      <xdr:colOff>9525</xdr:colOff>
      <xdr:row>26</xdr:row>
      <xdr:rowOff>19050</xdr:rowOff>
    </xdr:from>
    <xdr:to>
      <xdr:col>11</xdr:col>
      <xdr:colOff>533400</xdr:colOff>
      <xdr:row>32</xdr:row>
      <xdr:rowOff>57150</xdr:rowOff>
    </xdr:to>
    <xdr:pic>
      <xdr:nvPicPr>
        <xdr:cNvPr id="3102" name="Picture 30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4514850"/>
          <a:ext cx="2409825" cy="1066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190500</xdr:colOff>
      <xdr:row>35</xdr:row>
      <xdr:rowOff>28575</xdr:rowOff>
    </xdr:from>
    <xdr:to>
      <xdr:col>13</xdr:col>
      <xdr:colOff>476250</xdr:colOff>
      <xdr:row>41</xdr:row>
      <xdr:rowOff>95250</xdr:rowOff>
    </xdr:to>
    <xdr:pic>
      <xdr:nvPicPr>
        <xdr:cNvPr id="3103" name="Picture 31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6067425"/>
          <a:ext cx="3743325" cy="1095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</xdr:row>
      <xdr:rowOff>323850</xdr:rowOff>
    </xdr:from>
    <xdr:to>
      <xdr:col>15</xdr:col>
      <xdr:colOff>142875</xdr:colOff>
      <xdr:row>8</xdr:row>
      <xdr:rowOff>38100</xdr:rowOff>
    </xdr:to>
    <xdr:sp textlink="">
      <xdr:nvSpPr>
        <xdr:cNvPr id="6177" name="AutoShape 33">
          <a:extLst>
            <a:ext uri="{FF2B5EF4-FFF2-40B4-BE49-F238E27FC236}">
              <a16:creationId xmlns:a16="http://schemas.microsoft.com/office/drawing/2014/main" id="{00000000-0008-0000-0100-000021180000}"/>
            </a:ext>
          </a:extLst>
        </xdr:cNvPr>
        <xdr:cNvSpPr>
          <a:spLocks noChangeArrowheads="1"/>
        </xdr:cNvSpPr>
      </xdr:nvSpPr>
      <xdr:spPr bwMode="auto">
        <a:xfrm>
          <a:off x="1228725" y="1085850"/>
          <a:ext cx="1914525" cy="666750"/>
        </a:xfrm>
        <a:prstGeom prst="wedgeRoundRectCallout">
          <a:avLst>
            <a:gd name="adj1" fmla="val -5222"/>
            <a:gd name="adj2" fmla="val 7714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みはま商店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株式会社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なら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”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後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株式会社”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株式会社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みはま商店なら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”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株式会社”</a:t>
          </a:r>
        </a:p>
      </xdr:txBody>
    </xdr:sp>
    <xdr:clientData/>
  </xdr:twoCellAnchor>
  <xdr:twoCellAnchor>
    <xdr:from>
      <xdr:col>16</xdr:col>
      <xdr:colOff>171450</xdr:colOff>
      <xdr:row>5</xdr:row>
      <xdr:rowOff>47625</xdr:rowOff>
    </xdr:from>
    <xdr:to>
      <xdr:col>32</xdr:col>
      <xdr:colOff>152400</xdr:colOff>
      <xdr:row>8</xdr:row>
      <xdr:rowOff>152400</xdr:rowOff>
    </xdr:to>
    <xdr:sp textlink="">
      <xdr:nvSpPr>
        <xdr:cNvPr id="6179" name="AutoShape 35">
          <a:extLst>
            <a:ext uri="{FF2B5EF4-FFF2-40B4-BE49-F238E27FC236}">
              <a16:creationId xmlns:a16="http://schemas.microsoft.com/office/drawing/2014/main" id="{00000000-0008-0000-0100-000023180000}"/>
            </a:ext>
          </a:extLst>
        </xdr:cNvPr>
        <xdr:cNvSpPr>
          <a:spLocks noChangeArrowheads="1"/>
        </xdr:cNvSpPr>
      </xdr:nvSpPr>
      <xdr:spPr bwMode="auto">
        <a:xfrm>
          <a:off x="3371850" y="1190625"/>
          <a:ext cx="3181350" cy="676275"/>
        </a:xfrm>
        <a:prstGeom prst="wedgeRoundRectCallout">
          <a:avLst>
            <a:gd name="adj1" fmla="val -43713"/>
            <a:gd name="adj2" fmla="val 8662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左の法人名で、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”個人・その他”以外を選択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した場合は、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みはま商店株式会社 → みはま商店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のように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法人名は記入しないでください</a:t>
          </a:r>
        </a:p>
      </xdr:txBody>
    </xdr:sp>
    <xdr:clientData/>
  </xdr:twoCellAnchor>
  <xdr:twoCellAnchor>
    <xdr:from>
      <xdr:col>13</xdr:col>
      <xdr:colOff>152400</xdr:colOff>
      <xdr:row>20</xdr:row>
      <xdr:rowOff>28575</xdr:rowOff>
    </xdr:from>
    <xdr:to>
      <xdr:col>32</xdr:col>
      <xdr:colOff>95250</xdr:colOff>
      <xdr:row>22</xdr:row>
      <xdr:rowOff>371475</xdr:rowOff>
    </xdr:to>
    <xdr:sp textlink="">
      <xdr:nvSpPr>
        <xdr:cNvPr id="6185" name="AutoShape 41">
          <a:extLst>
            <a:ext uri="{FF2B5EF4-FFF2-40B4-BE49-F238E27FC236}">
              <a16:creationId xmlns:a16="http://schemas.microsoft.com/office/drawing/2014/main" id="{00000000-0008-0000-0100-000029180000}"/>
            </a:ext>
          </a:extLst>
        </xdr:cNvPr>
        <xdr:cNvSpPr>
          <a:spLocks noChangeArrowheads="1"/>
        </xdr:cNvSpPr>
      </xdr:nvSpPr>
      <xdr:spPr bwMode="auto">
        <a:xfrm>
          <a:off x="2752725" y="4600575"/>
          <a:ext cx="3743325" cy="914400"/>
        </a:xfrm>
        <a:prstGeom prst="wedgeRoundRectCallout">
          <a:avLst>
            <a:gd name="adj1" fmla="val -56361"/>
            <a:gd name="adj2" fmla="val -3958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※1 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商号又は名称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＋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営業所名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としてください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※2 商号＋営業所名の間に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スペースは入れないで下さい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（フリガナはスペースあり）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※3 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株式会社は（株）、有限会社は（有）としてください</a:t>
          </a:r>
        </a:p>
      </xdr:txBody>
    </xdr:sp>
    <xdr:clientData/>
  </xdr:twoCellAnchor>
  <xdr:twoCellAnchor>
    <xdr:from>
      <xdr:col>19</xdr:col>
      <xdr:colOff>152400</xdr:colOff>
      <xdr:row>11</xdr:row>
      <xdr:rowOff>114300</xdr:rowOff>
    </xdr:from>
    <xdr:to>
      <xdr:col>32</xdr:col>
      <xdr:colOff>133350</xdr:colOff>
      <xdr:row>13</xdr:row>
      <xdr:rowOff>133350</xdr:rowOff>
    </xdr:to>
    <xdr:sp textlink="">
      <xdr:nvSpPr>
        <xdr:cNvPr id="6189" name="AutoShape 45">
          <a:extLst>
            <a:ext uri="{FF2B5EF4-FFF2-40B4-BE49-F238E27FC236}">
              <a16:creationId xmlns:a16="http://schemas.microsoft.com/office/drawing/2014/main" id="{00000000-0008-0000-0100-00002D180000}"/>
            </a:ext>
          </a:extLst>
        </xdr:cNvPr>
        <xdr:cNvSpPr>
          <a:spLocks noChangeArrowheads="1"/>
        </xdr:cNvSpPr>
      </xdr:nvSpPr>
      <xdr:spPr bwMode="auto">
        <a:xfrm>
          <a:off x="3952875" y="2590800"/>
          <a:ext cx="2581275" cy="590550"/>
        </a:xfrm>
        <a:prstGeom prst="wedgeRoundRectCallout">
          <a:avLst>
            <a:gd name="adj1" fmla="val -55537"/>
            <a:gd name="adj2" fmla="val 6129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姓名の間にスペースは入れないで下さい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（フリガナも同様）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57</xdr:row>
      <xdr:rowOff>0</xdr:rowOff>
    </xdr:from>
    <xdr:to>
      <xdr:col>11</xdr:col>
      <xdr:colOff>190500</xdr:colOff>
      <xdr:row>64</xdr:row>
      <xdr:rowOff>123825</xdr:rowOff>
    </xdr:to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134350" y="9267825"/>
          <a:ext cx="4581525" cy="125730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[TableVal]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の補足説明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列に値がある場合に、レコードを挿入する。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列のキータイトル先頭に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#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が付いている箇所は、フィールド名ではない。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0</xdr:colOff>
      <xdr:row>200</xdr:row>
      <xdr:rowOff>0</xdr:rowOff>
    </xdr:from>
    <xdr:to>
      <xdr:col>8</xdr:col>
      <xdr:colOff>514350</xdr:colOff>
      <xdr:row>202</xdr:row>
      <xdr:rowOff>104775</xdr:rowOff>
    </xdr:to>
    <xdr:sp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029200" y="34166175"/>
          <a:ext cx="4581525" cy="3905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[END]</a:t>
          </a:r>
        </a:p>
        <a:p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読込み終了を表すため、最終行に</a:t>
          </a:r>
          <a:r>
            <a:rPr kumimoji="1" lang="en-US" altLang="ja-JP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"[END]"</a:t>
          </a:r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を設定</a:t>
          </a:r>
          <a:endParaRPr kumimoji="1" lang="en-US" altLang="ja-JP" sz="9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11</xdr:col>
      <xdr:colOff>885825</xdr:colOff>
      <xdr:row>12</xdr:row>
      <xdr:rowOff>47624</xdr:rowOff>
    </xdr:to>
    <xdr:sp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7953375" y="523875"/>
          <a:ext cx="5457825" cy="1504949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2017/08/30 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橋爪　追加修正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列は空白対応のＩＦを追加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400" b="1" baseline="-25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赤字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修正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E35"/>
  <sheetViews>
    <sheetView showGridLines="0" workbookViewId="0">
      <selection activeCell="B24" sqref="B24"/>
    </sheetView>
  </sheetViews>
  <sheetFormatPr defaultRowHeight="13.5" x14ac:dyDescent="0.15"/>
  <cols>
    <col min="2" max="10" width="2.625" customWidth="1"/>
  </cols>
  <sheetData>
    <row r="8" spans="2:5" x14ac:dyDescent="0.15">
      <c r="B8" s="55" t="s">
        <v>237</v>
      </c>
    </row>
    <row r="9" spans="2:5" ht="3.75" customHeight="1" x14ac:dyDescent="0.15">
      <c r="C9" s="47"/>
    </row>
    <row r="10" spans="2:5" ht="11.25" customHeight="1" x14ac:dyDescent="0.15">
      <c r="C10" s="47"/>
      <c r="D10" s="56"/>
      <c r="E10" s="57" t="s">
        <v>253</v>
      </c>
    </row>
    <row r="11" spans="2:5" ht="3.75" customHeight="1" x14ac:dyDescent="0.15">
      <c r="C11" s="47"/>
    </row>
    <row r="12" spans="2:5" ht="11.25" customHeight="1" x14ac:dyDescent="0.15">
      <c r="C12" s="47"/>
      <c r="D12" s="58"/>
      <c r="E12" s="57" t="s">
        <v>254</v>
      </c>
    </row>
    <row r="13" spans="2:5" x14ac:dyDescent="0.15">
      <c r="C13" s="47"/>
    </row>
    <row r="19" spans="2:4" x14ac:dyDescent="0.15">
      <c r="B19" s="55" t="s">
        <v>273</v>
      </c>
    </row>
    <row r="20" spans="2:4" x14ac:dyDescent="0.15">
      <c r="C20" s="60" t="s">
        <v>274</v>
      </c>
    </row>
    <row r="22" spans="2:4" x14ac:dyDescent="0.15">
      <c r="B22" s="55" t="s">
        <v>275</v>
      </c>
    </row>
    <row r="24" spans="2:4" x14ac:dyDescent="0.15">
      <c r="B24" s="55" t="s">
        <v>300</v>
      </c>
    </row>
    <row r="26" spans="2:4" x14ac:dyDescent="0.15">
      <c r="D26" s="57" t="s">
        <v>238</v>
      </c>
    </row>
    <row r="35" spans="4:4" x14ac:dyDescent="0.15">
      <c r="D35" s="57" t="s">
        <v>239</v>
      </c>
    </row>
  </sheetData>
  <sheetProtection password="C648" sheet="1" objects="1" scenarios="1" selectLockedCells="1"/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K248"/>
  <sheetViews>
    <sheetView showGridLines="0" showZeros="0" zoomScaleNormal="100" zoomScaleSheetLayoutView="100" workbookViewId="0">
      <selection activeCell="AB1" sqref="AB1:AG1"/>
    </sheetView>
  </sheetViews>
  <sheetFormatPr defaultColWidth="9" defaultRowHeight="11.25" x14ac:dyDescent="0.15"/>
  <cols>
    <col min="1" max="33" width="2.625" style="1" customWidth="1"/>
    <col min="34" max="36" width="9" style="1" hidden="1" customWidth="1"/>
    <col min="37" max="16384" width="9" style="1"/>
  </cols>
  <sheetData>
    <row r="1" spans="1:37" ht="15" customHeight="1" x14ac:dyDescent="0.15">
      <c r="A1" s="61" t="s">
        <v>301</v>
      </c>
      <c r="Z1" s="1" t="s">
        <v>210</v>
      </c>
      <c r="AB1" s="166" t="s">
        <v>302</v>
      </c>
      <c r="AC1" s="166"/>
      <c r="AD1" s="166"/>
      <c r="AE1" s="166"/>
      <c r="AF1" s="166"/>
      <c r="AG1" s="166"/>
    </row>
    <row r="2" spans="1:37" ht="15" customHeight="1" x14ac:dyDescent="0.15">
      <c r="A2" s="26" t="s">
        <v>222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7" ht="15" customHeight="1" x14ac:dyDescent="0.15"/>
    <row r="4" spans="1:37" ht="15" customHeight="1" x14ac:dyDescent="0.15"/>
    <row r="5" spans="1:37" ht="30" customHeight="1" x14ac:dyDescent="0.15">
      <c r="A5" s="77" t="s">
        <v>199</v>
      </c>
      <c r="B5" s="78"/>
      <c r="C5" s="78"/>
      <c r="D5" s="78"/>
      <c r="E5" s="79"/>
      <c r="F5" s="167" t="s">
        <v>229</v>
      </c>
      <c r="G5" s="168"/>
      <c r="H5" s="168"/>
      <c r="I5" s="168"/>
      <c r="J5" s="168"/>
      <c r="K5" s="168"/>
      <c r="L5" s="168"/>
      <c r="M5" s="168"/>
      <c r="N5" s="169"/>
      <c r="O5" s="77" t="s">
        <v>443</v>
      </c>
      <c r="P5" s="78"/>
      <c r="Q5" s="78"/>
      <c r="R5" s="78"/>
      <c r="S5" s="79"/>
      <c r="T5" s="170" t="s">
        <v>287</v>
      </c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2"/>
      <c r="AH5" s="1">
        <f>IF(F5="","",VLOOKUP(F5,G239:Q240,11,FALSE))</f>
        <v>1</v>
      </c>
      <c r="AI5" s="1">
        <f>IF(T5="","",VLOOKUP(T5,G242:Q246,11,FALSE))</f>
        <v>1</v>
      </c>
      <c r="AK5" s="48"/>
    </row>
    <row r="6" spans="1:37" ht="15" customHeight="1" x14ac:dyDescent="0.15">
      <c r="AK6" s="48"/>
    </row>
    <row r="7" spans="1:37" ht="15" customHeight="1" x14ac:dyDescent="0.15">
      <c r="AK7" s="48"/>
    </row>
    <row r="8" spans="1:37" ht="15" customHeight="1" x14ac:dyDescent="0.15">
      <c r="A8" s="1" t="s">
        <v>211</v>
      </c>
      <c r="AK8" s="48"/>
    </row>
    <row r="9" spans="1:37" ht="15" customHeight="1" x14ac:dyDescent="0.15">
      <c r="A9" s="115" t="s">
        <v>233</v>
      </c>
      <c r="B9" s="116"/>
      <c r="C9" s="116"/>
      <c r="D9" s="116"/>
      <c r="E9" s="117"/>
      <c r="F9" s="59"/>
      <c r="G9" s="28"/>
      <c r="H9" s="28"/>
      <c r="I9" s="28"/>
      <c r="J9" s="28"/>
      <c r="K9" s="28"/>
      <c r="L9" s="28"/>
      <c r="M9" s="28"/>
      <c r="N9" s="28"/>
      <c r="O9" s="173" t="s">
        <v>288</v>
      </c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4"/>
      <c r="AK9" s="48"/>
    </row>
    <row r="10" spans="1:37" ht="30" customHeight="1" x14ac:dyDescent="0.15">
      <c r="A10" s="118" t="s">
        <v>0</v>
      </c>
      <c r="B10" s="119"/>
      <c r="C10" s="119"/>
      <c r="D10" s="119"/>
      <c r="E10" s="120"/>
      <c r="F10" s="175" t="s">
        <v>260</v>
      </c>
      <c r="G10" s="176"/>
      <c r="H10" s="177"/>
      <c r="I10" s="152" t="s">
        <v>272</v>
      </c>
      <c r="J10" s="153"/>
      <c r="K10" s="153"/>
      <c r="L10" s="154"/>
      <c r="M10" s="155" t="s">
        <v>261</v>
      </c>
      <c r="N10" s="156"/>
      <c r="O10" s="157" t="s">
        <v>281</v>
      </c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9"/>
      <c r="AK10" s="48"/>
    </row>
    <row r="11" spans="1:37" ht="15" customHeight="1" x14ac:dyDescent="0.15">
      <c r="A11" s="141" t="s">
        <v>1</v>
      </c>
      <c r="B11" s="142"/>
      <c r="C11" s="142"/>
      <c r="D11" s="142"/>
      <c r="E11" s="143"/>
      <c r="F11" s="6" t="s">
        <v>234</v>
      </c>
      <c r="G11" s="147" t="s">
        <v>248</v>
      </c>
      <c r="H11" s="147"/>
      <c r="I11" s="147"/>
      <c r="J11" s="147"/>
      <c r="K11" s="147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24"/>
      <c r="AK11" s="48"/>
    </row>
    <row r="12" spans="1:37" ht="30" customHeight="1" x14ac:dyDescent="0.15">
      <c r="A12" s="144"/>
      <c r="B12" s="145"/>
      <c r="C12" s="145"/>
      <c r="D12" s="145"/>
      <c r="E12" s="146"/>
      <c r="F12" s="148" t="s">
        <v>282</v>
      </c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50"/>
      <c r="AK12" s="48"/>
    </row>
    <row r="13" spans="1:37" ht="15" customHeight="1" x14ac:dyDescent="0.15">
      <c r="A13" s="160" t="s">
        <v>235</v>
      </c>
      <c r="B13" s="161"/>
      <c r="C13" s="161"/>
      <c r="D13" s="161"/>
      <c r="E13" s="162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163" t="s">
        <v>289</v>
      </c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4"/>
      <c r="AK13" s="48"/>
    </row>
    <row r="14" spans="1:37" ht="30" customHeight="1" x14ac:dyDescent="0.15">
      <c r="A14" s="118" t="s">
        <v>200</v>
      </c>
      <c r="B14" s="119"/>
      <c r="C14" s="119"/>
      <c r="D14" s="119"/>
      <c r="E14" s="119"/>
      <c r="F14" s="121" t="s">
        <v>201</v>
      </c>
      <c r="G14" s="122"/>
      <c r="H14" s="123" t="s">
        <v>249</v>
      </c>
      <c r="I14" s="124"/>
      <c r="J14" s="124"/>
      <c r="K14" s="124"/>
      <c r="L14" s="124"/>
      <c r="M14" s="124"/>
      <c r="N14" s="125"/>
      <c r="O14" s="121" t="s">
        <v>202</v>
      </c>
      <c r="P14" s="122"/>
      <c r="Q14" s="123" t="s">
        <v>290</v>
      </c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5"/>
      <c r="AK14" s="48"/>
    </row>
    <row r="15" spans="1:37" ht="15" customHeight="1" x14ac:dyDescent="0.15">
      <c r="A15" s="77" t="s">
        <v>2</v>
      </c>
      <c r="B15" s="78"/>
      <c r="C15" s="78"/>
      <c r="D15" s="78"/>
      <c r="E15" s="79"/>
      <c r="F15" s="80" t="s">
        <v>277</v>
      </c>
      <c r="G15" s="81"/>
      <c r="H15" s="81"/>
      <c r="I15" s="81"/>
      <c r="J15" s="81"/>
      <c r="K15" s="81"/>
      <c r="L15" s="81"/>
      <c r="M15" s="81"/>
      <c r="N15" s="82"/>
      <c r="O15" s="77" t="s">
        <v>3</v>
      </c>
      <c r="P15" s="78"/>
      <c r="Q15" s="78"/>
      <c r="R15" s="78"/>
      <c r="S15" s="79"/>
      <c r="T15" s="80" t="s">
        <v>278</v>
      </c>
      <c r="U15" s="81"/>
      <c r="V15" s="81"/>
      <c r="W15" s="81"/>
      <c r="X15" s="81"/>
      <c r="Y15" s="81"/>
      <c r="Z15" s="81"/>
      <c r="AA15" s="81"/>
      <c r="AB15" s="81"/>
      <c r="AC15" s="8"/>
      <c r="AD15" s="8"/>
      <c r="AE15" s="8"/>
      <c r="AF15" s="8"/>
      <c r="AG15" s="9"/>
      <c r="AK15" s="48"/>
    </row>
    <row r="16" spans="1:37" ht="15" customHeight="1" x14ac:dyDescent="0.15">
      <c r="A16" s="77" t="s">
        <v>236</v>
      </c>
      <c r="B16" s="78"/>
      <c r="C16" s="78"/>
      <c r="D16" s="78"/>
      <c r="E16" s="79"/>
      <c r="F16" s="80" t="s">
        <v>251</v>
      </c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2"/>
      <c r="AK16" s="48"/>
    </row>
    <row r="17" spans="1:37" ht="15" customHeight="1" x14ac:dyDescent="0.15">
      <c r="AK17" s="48"/>
    </row>
    <row r="18" spans="1:37" ht="15" customHeight="1" x14ac:dyDescent="0.15">
      <c r="AK18" s="48"/>
    </row>
    <row r="19" spans="1:37" ht="15" customHeight="1" x14ac:dyDescent="0.15">
      <c r="A19" s="1" t="s">
        <v>212</v>
      </c>
      <c r="AK19" s="48"/>
    </row>
    <row r="20" spans="1:37" ht="15" customHeight="1" x14ac:dyDescent="0.15">
      <c r="A20" s="115" t="s">
        <v>213</v>
      </c>
      <c r="B20" s="116"/>
      <c r="C20" s="116"/>
      <c r="D20" s="116"/>
      <c r="E20" s="117"/>
      <c r="F20" s="165" t="s">
        <v>292</v>
      </c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4"/>
      <c r="AK20" s="48"/>
    </row>
    <row r="21" spans="1:37" ht="30" customHeight="1" x14ac:dyDescent="0.15">
      <c r="A21" s="118" t="s">
        <v>214</v>
      </c>
      <c r="B21" s="119"/>
      <c r="C21" s="119"/>
      <c r="D21" s="119"/>
      <c r="E21" s="120"/>
      <c r="F21" s="123" t="s">
        <v>291</v>
      </c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5"/>
      <c r="AK21" s="48"/>
    </row>
    <row r="22" spans="1:37" ht="15" customHeight="1" x14ac:dyDescent="0.15">
      <c r="A22" s="141" t="s">
        <v>1</v>
      </c>
      <c r="B22" s="142"/>
      <c r="C22" s="142"/>
      <c r="D22" s="142"/>
      <c r="E22" s="143"/>
      <c r="F22" s="5" t="s">
        <v>255</v>
      </c>
      <c r="G22" s="147" t="s">
        <v>248</v>
      </c>
      <c r="H22" s="147"/>
      <c r="I22" s="147"/>
      <c r="J22" s="147"/>
      <c r="K22" s="147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24"/>
      <c r="AK22" s="48"/>
    </row>
    <row r="23" spans="1:37" ht="30" customHeight="1" x14ac:dyDescent="0.15">
      <c r="A23" s="144"/>
      <c r="B23" s="145"/>
      <c r="C23" s="145"/>
      <c r="D23" s="145"/>
      <c r="E23" s="146"/>
      <c r="F23" s="148" t="s">
        <v>282</v>
      </c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50"/>
      <c r="AK23" s="48"/>
    </row>
    <row r="24" spans="1:37" ht="15" customHeight="1" x14ac:dyDescent="0.15">
      <c r="A24" s="160" t="s">
        <v>256</v>
      </c>
      <c r="B24" s="161"/>
      <c r="C24" s="161"/>
      <c r="D24" s="161"/>
      <c r="E24" s="162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163" t="s">
        <v>293</v>
      </c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4"/>
      <c r="AK24" s="48"/>
    </row>
    <row r="25" spans="1:37" ht="30" customHeight="1" x14ac:dyDescent="0.15">
      <c r="A25" s="118" t="s">
        <v>200</v>
      </c>
      <c r="B25" s="119"/>
      <c r="C25" s="119"/>
      <c r="D25" s="119"/>
      <c r="E25" s="119"/>
      <c r="F25" s="92" t="s">
        <v>201</v>
      </c>
      <c r="G25" s="151"/>
      <c r="H25" s="123" t="s">
        <v>276</v>
      </c>
      <c r="I25" s="124"/>
      <c r="J25" s="124"/>
      <c r="K25" s="124"/>
      <c r="L25" s="124"/>
      <c r="M25" s="124"/>
      <c r="N25" s="125"/>
      <c r="O25" s="92" t="s">
        <v>202</v>
      </c>
      <c r="P25" s="151"/>
      <c r="Q25" s="123" t="s">
        <v>294</v>
      </c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5"/>
      <c r="AK25" s="48"/>
    </row>
    <row r="26" spans="1:37" ht="15" customHeight="1" x14ac:dyDescent="0.15">
      <c r="A26" s="77" t="s">
        <v>2</v>
      </c>
      <c r="B26" s="78"/>
      <c r="C26" s="78"/>
      <c r="D26" s="78"/>
      <c r="E26" s="79"/>
      <c r="F26" s="80" t="s">
        <v>279</v>
      </c>
      <c r="G26" s="81"/>
      <c r="H26" s="81"/>
      <c r="I26" s="81"/>
      <c r="J26" s="81"/>
      <c r="K26" s="81"/>
      <c r="L26" s="81"/>
      <c r="M26" s="81"/>
      <c r="N26" s="82"/>
      <c r="O26" s="77" t="s">
        <v>3</v>
      </c>
      <c r="P26" s="78"/>
      <c r="Q26" s="78"/>
      <c r="R26" s="78"/>
      <c r="S26" s="79"/>
      <c r="T26" s="80" t="s">
        <v>280</v>
      </c>
      <c r="U26" s="81"/>
      <c r="V26" s="81"/>
      <c r="W26" s="81"/>
      <c r="X26" s="81"/>
      <c r="Y26" s="81"/>
      <c r="Z26" s="81"/>
      <c r="AA26" s="81"/>
      <c r="AB26" s="81"/>
      <c r="AC26" s="8"/>
      <c r="AD26" s="8"/>
      <c r="AE26" s="8"/>
      <c r="AF26" s="8"/>
      <c r="AG26" s="9"/>
      <c r="AK26" s="48"/>
    </row>
    <row r="27" spans="1:37" ht="15" customHeight="1" x14ac:dyDescent="0.15">
      <c r="A27" s="77" t="s">
        <v>236</v>
      </c>
      <c r="B27" s="78"/>
      <c r="C27" s="78"/>
      <c r="D27" s="78"/>
      <c r="E27" s="79"/>
      <c r="F27" s="80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2"/>
      <c r="AK27" s="48"/>
    </row>
    <row r="28" spans="1:37" ht="15" customHeight="1" x14ac:dyDescent="0.15">
      <c r="AK28" s="48"/>
    </row>
    <row r="29" spans="1:37" ht="15" customHeight="1" x14ac:dyDescent="0.15">
      <c r="AK29" s="48"/>
    </row>
    <row r="30" spans="1:37" ht="30" customHeight="1" x14ac:dyDescent="0.15">
      <c r="A30" s="132" t="s">
        <v>215</v>
      </c>
      <c r="B30" s="133"/>
      <c r="C30" s="133"/>
      <c r="D30" s="133"/>
      <c r="E30" s="134"/>
      <c r="F30" s="135">
        <v>10000</v>
      </c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7"/>
      <c r="R30" s="132" t="s">
        <v>216</v>
      </c>
      <c r="S30" s="133"/>
      <c r="T30" s="133"/>
      <c r="U30" s="133"/>
      <c r="V30" s="134"/>
      <c r="W30" s="138">
        <v>10000</v>
      </c>
      <c r="X30" s="139"/>
      <c r="Y30" s="139"/>
      <c r="Z30" s="139"/>
      <c r="AA30" s="139"/>
      <c r="AB30" s="139"/>
      <c r="AC30" s="139"/>
      <c r="AD30" s="139"/>
      <c r="AE30" s="139"/>
      <c r="AF30" s="139"/>
      <c r="AG30" s="140"/>
      <c r="AK30" s="48"/>
    </row>
    <row r="31" spans="1:37" ht="30" customHeight="1" x14ac:dyDescent="0.15">
      <c r="A31" s="77" t="s">
        <v>217</v>
      </c>
      <c r="B31" s="78"/>
      <c r="C31" s="78"/>
      <c r="D31" s="78"/>
      <c r="E31" s="78"/>
      <c r="F31" s="126">
        <v>31547</v>
      </c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8"/>
      <c r="R31" s="109" t="s">
        <v>5</v>
      </c>
      <c r="S31" s="110"/>
      <c r="T31" s="111"/>
      <c r="U31" s="129">
        <v>20</v>
      </c>
      <c r="V31" s="130"/>
      <c r="W31" s="130"/>
      <c r="X31" s="130"/>
      <c r="Y31" s="131"/>
      <c r="Z31" s="109" t="s">
        <v>4</v>
      </c>
      <c r="AA31" s="110"/>
      <c r="AB31" s="111"/>
      <c r="AC31" s="112">
        <v>5</v>
      </c>
      <c r="AD31" s="113"/>
      <c r="AE31" s="113"/>
      <c r="AF31" s="113"/>
      <c r="AG31" s="114"/>
      <c r="AK31" s="48"/>
    </row>
    <row r="32" spans="1:37" ht="15" customHeight="1" x14ac:dyDescent="0.15">
      <c r="AK32" s="48"/>
    </row>
    <row r="33" spans="1:37" ht="15" customHeight="1" x14ac:dyDescent="0.15">
      <c r="AK33" s="48"/>
    </row>
    <row r="34" spans="1:37" ht="15" customHeight="1" x14ac:dyDescent="0.15">
      <c r="A34" s="1" t="s">
        <v>218</v>
      </c>
      <c r="AK34" s="48"/>
    </row>
    <row r="35" spans="1:37" ht="15" customHeight="1" x14ac:dyDescent="0.15">
      <c r="A35" s="115" t="s">
        <v>219</v>
      </c>
      <c r="B35" s="116"/>
      <c r="C35" s="116"/>
      <c r="D35" s="116"/>
      <c r="E35" s="117"/>
      <c r="F35" s="28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163" t="s">
        <v>295</v>
      </c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4"/>
      <c r="AK35" s="48"/>
    </row>
    <row r="36" spans="1:37" ht="30" customHeight="1" x14ac:dyDescent="0.15">
      <c r="A36" s="118" t="s">
        <v>202</v>
      </c>
      <c r="B36" s="119"/>
      <c r="C36" s="119"/>
      <c r="D36" s="119"/>
      <c r="E36" s="120"/>
      <c r="F36" s="121" t="s">
        <v>220</v>
      </c>
      <c r="G36" s="122"/>
      <c r="H36" s="123"/>
      <c r="I36" s="124"/>
      <c r="J36" s="124"/>
      <c r="K36" s="124"/>
      <c r="L36" s="124"/>
      <c r="M36" s="124"/>
      <c r="N36" s="125"/>
      <c r="O36" s="121" t="s">
        <v>202</v>
      </c>
      <c r="P36" s="122"/>
      <c r="Q36" s="123" t="s">
        <v>296</v>
      </c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5"/>
      <c r="AK36" s="48"/>
    </row>
    <row r="37" spans="1:37" ht="15" customHeight="1" x14ac:dyDescent="0.15">
      <c r="A37" s="77" t="s">
        <v>2</v>
      </c>
      <c r="B37" s="78"/>
      <c r="C37" s="78"/>
      <c r="D37" s="78"/>
      <c r="E37" s="79"/>
      <c r="F37" s="80" t="s">
        <v>277</v>
      </c>
      <c r="G37" s="81"/>
      <c r="H37" s="81"/>
      <c r="I37" s="81"/>
      <c r="J37" s="81"/>
      <c r="K37" s="81"/>
      <c r="L37" s="81"/>
      <c r="M37" s="81"/>
      <c r="N37" s="82"/>
      <c r="O37" s="77" t="s">
        <v>3</v>
      </c>
      <c r="P37" s="78"/>
      <c r="Q37" s="78"/>
      <c r="R37" s="78"/>
      <c r="S37" s="79"/>
      <c r="T37" s="80" t="s">
        <v>278</v>
      </c>
      <c r="U37" s="81"/>
      <c r="V37" s="81"/>
      <c r="W37" s="81"/>
      <c r="X37" s="81"/>
      <c r="Y37" s="81"/>
      <c r="Z37" s="81"/>
      <c r="AA37" s="81"/>
      <c r="AB37" s="81"/>
      <c r="AC37" s="8"/>
      <c r="AD37" s="8"/>
      <c r="AE37" s="8"/>
      <c r="AF37" s="8"/>
      <c r="AG37" s="9"/>
      <c r="AK37" s="48"/>
    </row>
    <row r="38" spans="1:37" ht="15" customHeight="1" x14ac:dyDescent="0.15">
      <c r="A38" s="77" t="s">
        <v>236</v>
      </c>
      <c r="B38" s="78"/>
      <c r="C38" s="78"/>
      <c r="D38" s="78"/>
      <c r="E38" s="79"/>
      <c r="F38" s="80" t="s">
        <v>252</v>
      </c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2"/>
      <c r="AK38" s="48"/>
    </row>
    <row r="39" spans="1:37" ht="15" customHeight="1" x14ac:dyDescent="0.15">
      <c r="A39" s="30"/>
      <c r="B39" s="4"/>
      <c r="C39" s="4"/>
      <c r="D39" s="4"/>
      <c r="E39" s="4"/>
      <c r="F39" s="4"/>
    </row>
    <row r="40" spans="1:37" ht="15" customHeight="1" x14ac:dyDescent="0.15">
      <c r="A40" s="30"/>
      <c r="B40" s="4"/>
      <c r="C40" s="4"/>
      <c r="D40" s="4"/>
      <c r="E40" s="4"/>
      <c r="F40" s="4"/>
    </row>
    <row r="41" spans="1:37" ht="15" customHeight="1" x14ac:dyDescent="0.15">
      <c r="A41" s="30"/>
      <c r="B41" s="4"/>
      <c r="C41" s="4"/>
      <c r="D41" s="4"/>
      <c r="E41" s="4"/>
      <c r="F41" s="4"/>
    </row>
    <row r="42" spans="1:37" ht="15" customHeight="1" x14ac:dyDescent="0.15">
      <c r="A42" s="30"/>
      <c r="B42" s="4"/>
      <c r="C42" s="4"/>
      <c r="D42" s="4"/>
      <c r="E42" s="4"/>
      <c r="F42" s="4"/>
    </row>
    <row r="43" spans="1:37" ht="15" customHeight="1" x14ac:dyDescent="0.15">
      <c r="A43" s="30"/>
      <c r="B43" s="4"/>
      <c r="C43" s="4"/>
      <c r="D43" s="4"/>
      <c r="E43" s="4"/>
      <c r="F43" s="4"/>
    </row>
    <row r="44" spans="1:37" ht="15" customHeight="1" x14ac:dyDescent="0.15">
      <c r="A44" s="30"/>
      <c r="B44" s="4"/>
      <c r="C44" s="4"/>
      <c r="D44" s="4"/>
      <c r="E44" s="4"/>
      <c r="F44" s="4"/>
    </row>
    <row r="45" spans="1:37" ht="15" customHeight="1" x14ac:dyDescent="0.15">
      <c r="A45" s="30"/>
      <c r="B45" s="4"/>
      <c r="C45" s="4"/>
      <c r="D45" s="4"/>
      <c r="E45" s="4"/>
      <c r="F45" s="4"/>
    </row>
    <row r="46" spans="1:37" ht="15" customHeight="1" x14ac:dyDescent="0.15">
      <c r="A46" s="30"/>
      <c r="B46" s="4"/>
      <c r="C46" s="4"/>
      <c r="D46" s="4"/>
      <c r="E46" s="4"/>
      <c r="F46" s="4"/>
    </row>
    <row r="47" spans="1:37" ht="15" customHeight="1" x14ac:dyDescent="0.15">
      <c r="A47" s="1" t="s">
        <v>56</v>
      </c>
    </row>
    <row r="48" spans="1:37" ht="15" customHeight="1" x14ac:dyDescent="0.15">
      <c r="A48" s="13" t="s">
        <v>97</v>
      </c>
      <c r="B48" s="12"/>
      <c r="C48" s="12"/>
      <c r="D48" s="12"/>
      <c r="E48" s="12"/>
      <c r="F48" s="12"/>
      <c r="G48" s="12"/>
      <c r="H48" s="12"/>
      <c r="I48" s="12" t="s">
        <v>98</v>
      </c>
      <c r="J48" s="12"/>
      <c r="K48" s="12"/>
      <c r="L48" s="12"/>
      <c r="M48" s="12"/>
      <c r="N48" s="12"/>
      <c r="O48" s="12"/>
      <c r="P48" s="12"/>
      <c r="Q48" s="90" t="s">
        <v>188</v>
      </c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210"/>
      <c r="AG48" s="219" t="s">
        <v>221</v>
      </c>
    </row>
    <row r="49" spans="1:35" ht="15" customHeight="1" x14ac:dyDescent="0.15">
      <c r="A49" s="16" t="s">
        <v>95</v>
      </c>
      <c r="B49" s="17"/>
      <c r="C49" s="16" t="s">
        <v>96</v>
      </c>
      <c r="D49" s="17"/>
      <c r="E49" s="17"/>
      <c r="F49" s="17"/>
      <c r="G49" s="17"/>
      <c r="H49" s="18"/>
      <c r="I49" s="17" t="s">
        <v>95</v>
      </c>
      <c r="J49" s="17"/>
      <c r="K49" s="16" t="s">
        <v>96</v>
      </c>
      <c r="L49" s="17"/>
      <c r="M49" s="17"/>
      <c r="N49" s="17"/>
      <c r="O49" s="17"/>
      <c r="P49" s="18"/>
      <c r="Q49" s="92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151"/>
      <c r="AG49" s="220"/>
    </row>
    <row r="50" spans="1:35" ht="15" customHeight="1" x14ac:dyDescent="0.15">
      <c r="A50" s="83">
        <v>1</v>
      </c>
      <c r="B50" s="84"/>
      <c r="C50" s="85" t="s">
        <v>48</v>
      </c>
      <c r="D50" s="86"/>
      <c r="E50" s="86"/>
      <c r="F50" s="86"/>
      <c r="G50" s="86"/>
      <c r="H50" s="87"/>
      <c r="I50" s="88">
        <v>1</v>
      </c>
      <c r="J50" s="89"/>
      <c r="K50" s="178" t="s">
        <v>8</v>
      </c>
      <c r="L50" s="179"/>
      <c r="M50" s="179"/>
      <c r="N50" s="179"/>
      <c r="O50" s="179"/>
      <c r="P50" s="180"/>
      <c r="Q50" s="167" t="s">
        <v>9</v>
      </c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9"/>
      <c r="AG50" s="49" t="s">
        <v>250</v>
      </c>
      <c r="AH50" s="1">
        <f t="shared" ref="AH50:AH81" si="0">IF(AG50="","",VLOOKUP(AG50,$G$248:$Q$248,11,FALSE))</f>
        <v>1</v>
      </c>
      <c r="AI50" s="1">
        <f t="shared" ref="AI50:AI56" si="1">$A$50*1000+I50</f>
        <v>1001</v>
      </c>
    </row>
    <row r="51" spans="1:35" ht="15" customHeight="1" x14ac:dyDescent="0.15">
      <c r="A51" s="83"/>
      <c r="B51" s="84"/>
      <c r="C51" s="85"/>
      <c r="D51" s="86"/>
      <c r="E51" s="86"/>
      <c r="F51" s="86"/>
      <c r="G51" s="86"/>
      <c r="H51" s="87"/>
      <c r="I51" s="88">
        <v>2</v>
      </c>
      <c r="J51" s="89"/>
      <c r="K51" s="178" t="s">
        <v>10</v>
      </c>
      <c r="L51" s="179"/>
      <c r="M51" s="179"/>
      <c r="N51" s="179"/>
      <c r="O51" s="179"/>
      <c r="P51" s="180"/>
      <c r="Q51" s="184" t="s">
        <v>57</v>
      </c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5"/>
      <c r="AG51" s="49" t="s">
        <v>250</v>
      </c>
      <c r="AH51" s="1">
        <f t="shared" si="0"/>
        <v>1</v>
      </c>
      <c r="AI51" s="1">
        <f t="shared" si="1"/>
        <v>1002</v>
      </c>
    </row>
    <row r="52" spans="1:35" ht="25.5" customHeight="1" x14ac:dyDescent="0.15">
      <c r="A52" s="83"/>
      <c r="B52" s="84"/>
      <c r="C52" s="85"/>
      <c r="D52" s="86"/>
      <c r="E52" s="86"/>
      <c r="F52" s="86"/>
      <c r="G52" s="86"/>
      <c r="H52" s="87"/>
      <c r="I52" s="88">
        <v>3</v>
      </c>
      <c r="J52" s="89"/>
      <c r="K52" s="178" t="s">
        <v>11</v>
      </c>
      <c r="L52" s="179"/>
      <c r="M52" s="179"/>
      <c r="N52" s="179"/>
      <c r="O52" s="179"/>
      <c r="P52" s="180"/>
      <c r="Q52" s="186" t="s">
        <v>58</v>
      </c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8"/>
      <c r="AG52" s="50" t="s">
        <v>250</v>
      </c>
      <c r="AH52" s="1">
        <f t="shared" si="0"/>
        <v>1</v>
      </c>
      <c r="AI52" s="1">
        <f t="shared" si="1"/>
        <v>1003</v>
      </c>
    </row>
    <row r="53" spans="1:35" ht="25.5" customHeight="1" x14ac:dyDescent="0.15">
      <c r="A53" s="83"/>
      <c r="B53" s="84"/>
      <c r="C53" s="85"/>
      <c r="D53" s="86"/>
      <c r="E53" s="86"/>
      <c r="F53" s="86"/>
      <c r="G53" s="86"/>
      <c r="H53" s="87"/>
      <c r="I53" s="88">
        <v>4</v>
      </c>
      <c r="J53" s="89"/>
      <c r="K53" s="178" t="s">
        <v>12</v>
      </c>
      <c r="L53" s="179"/>
      <c r="M53" s="179"/>
      <c r="N53" s="179"/>
      <c r="O53" s="179"/>
      <c r="P53" s="180"/>
      <c r="Q53" s="186" t="s">
        <v>59</v>
      </c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8"/>
      <c r="AG53" s="50" t="s">
        <v>250</v>
      </c>
      <c r="AH53" s="1">
        <f t="shared" si="0"/>
        <v>1</v>
      </c>
      <c r="AI53" s="1">
        <f t="shared" si="1"/>
        <v>1004</v>
      </c>
    </row>
    <row r="54" spans="1:35" ht="15" customHeight="1" x14ac:dyDescent="0.15">
      <c r="A54" s="83"/>
      <c r="B54" s="84"/>
      <c r="C54" s="85"/>
      <c r="D54" s="86"/>
      <c r="E54" s="86"/>
      <c r="F54" s="86"/>
      <c r="G54" s="86"/>
      <c r="H54" s="87"/>
      <c r="I54" s="88">
        <v>5</v>
      </c>
      <c r="J54" s="89"/>
      <c r="K54" s="178" t="s">
        <v>13</v>
      </c>
      <c r="L54" s="179"/>
      <c r="M54" s="179"/>
      <c r="N54" s="179"/>
      <c r="O54" s="179"/>
      <c r="P54" s="180"/>
      <c r="Q54" s="184" t="s">
        <v>60</v>
      </c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5"/>
      <c r="AG54" s="49" t="s">
        <v>250</v>
      </c>
      <c r="AH54" s="1">
        <f t="shared" si="0"/>
        <v>1</v>
      </c>
      <c r="AI54" s="1">
        <f t="shared" si="1"/>
        <v>1005</v>
      </c>
    </row>
    <row r="55" spans="1:35" ht="15" customHeight="1" x14ac:dyDescent="0.15">
      <c r="A55" s="83"/>
      <c r="B55" s="84"/>
      <c r="C55" s="85"/>
      <c r="D55" s="86"/>
      <c r="E55" s="86"/>
      <c r="F55" s="86"/>
      <c r="G55" s="86"/>
      <c r="H55" s="87"/>
      <c r="I55" s="88">
        <v>6</v>
      </c>
      <c r="J55" s="89"/>
      <c r="K55" s="178" t="s">
        <v>242</v>
      </c>
      <c r="L55" s="179"/>
      <c r="M55" s="179"/>
      <c r="N55" s="179"/>
      <c r="O55" s="179"/>
      <c r="P55" s="180"/>
      <c r="Q55" s="184" t="s">
        <v>61</v>
      </c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5"/>
      <c r="AG55" s="49" t="s">
        <v>250</v>
      </c>
      <c r="AH55" s="1">
        <f t="shared" si="0"/>
        <v>1</v>
      </c>
      <c r="AI55" s="1">
        <f t="shared" si="1"/>
        <v>1006</v>
      </c>
    </row>
    <row r="56" spans="1:35" ht="11.25" hidden="1" customHeight="1" x14ac:dyDescent="0.15">
      <c r="A56" s="33"/>
      <c r="B56" s="2"/>
      <c r="C56" s="36"/>
      <c r="D56" s="4"/>
      <c r="E56" s="4"/>
      <c r="F56" s="4"/>
      <c r="G56" s="4"/>
      <c r="H56" s="37"/>
      <c r="I56" s="1">
        <v>7</v>
      </c>
      <c r="K56" s="36" t="s">
        <v>195</v>
      </c>
      <c r="L56" s="4"/>
      <c r="M56" s="4"/>
      <c r="N56" s="4"/>
      <c r="O56" s="4"/>
      <c r="P56" s="37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49"/>
      <c r="AH56" s="1" t="str">
        <f t="shared" si="0"/>
        <v/>
      </c>
      <c r="AI56" s="1">
        <f t="shared" si="1"/>
        <v>1007</v>
      </c>
    </row>
    <row r="57" spans="1:35" ht="15" customHeight="1" x14ac:dyDescent="0.15">
      <c r="A57" s="90">
        <v>2</v>
      </c>
      <c r="B57" s="91"/>
      <c r="C57" s="94" t="s">
        <v>45</v>
      </c>
      <c r="D57" s="95"/>
      <c r="E57" s="95"/>
      <c r="F57" s="95"/>
      <c r="G57" s="95"/>
      <c r="H57" s="96"/>
      <c r="I57" s="88">
        <v>1</v>
      </c>
      <c r="J57" s="89"/>
      <c r="K57" s="178" t="s">
        <v>14</v>
      </c>
      <c r="L57" s="179"/>
      <c r="M57" s="179"/>
      <c r="N57" s="179"/>
      <c r="O57" s="179"/>
      <c r="P57" s="180"/>
      <c r="Q57" s="184" t="s">
        <v>62</v>
      </c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5"/>
      <c r="AG57" s="49" t="s">
        <v>250</v>
      </c>
      <c r="AH57" s="1">
        <f t="shared" si="0"/>
        <v>1</v>
      </c>
      <c r="AI57" s="1">
        <f>$A$57*1000+I57</f>
        <v>2001</v>
      </c>
    </row>
    <row r="58" spans="1:35" ht="15" customHeight="1" x14ac:dyDescent="0.15">
      <c r="A58" s="92"/>
      <c r="B58" s="93"/>
      <c r="C58" s="97"/>
      <c r="D58" s="98"/>
      <c r="E58" s="98"/>
      <c r="F58" s="98"/>
      <c r="G58" s="98"/>
      <c r="H58" s="99"/>
      <c r="I58" s="88">
        <v>2</v>
      </c>
      <c r="J58" s="89"/>
      <c r="K58" s="178" t="s">
        <v>15</v>
      </c>
      <c r="L58" s="179"/>
      <c r="M58" s="179"/>
      <c r="N58" s="179"/>
      <c r="O58" s="179"/>
      <c r="P58" s="180"/>
      <c r="Q58" s="184" t="s">
        <v>63</v>
      </c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5"/>
      <c r="AG58" s="49" t="s">
        <v>250</v>
      </c>
      <c r="AH58" s="1">
        <f t="shared" si="0"/>
        <v>1</v>
      </c>
      <c r="AI58" s="1">
        <f>$A$57*1000+I58</f>
        <v>2002</v>
      </c>
    </row>
    <row r="59" spans="1:35" ht="11.25" hidden="1" customHeight="1" x14ac:dyDescent="0.15">
      <c r="A59" s="33"/>
      <c r="B59" s="2"/>
      <c r="C59" s="36"/>
      <c r="D59" s="4"/>
      <c r="E59" s="4"/>
      <c r="F59" s="4"/>
      <c r="G59" s="4"/>
      <c r="H59" s="37"/>
      <c r="I59" s="1">
        <v>3</v>
      </c>
      <c r="K59" s="36" t="s">
        <v>195</v>
      </c>
      <c r="L59" s="4"/>
      <c r="M59" s="4"/>
      <c r="N59" s="4"/>
      <c r="O59" s="4"/>
      <c r="P59" s="37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49"/>
      <c r="AH59" s="1" t="str">
        <f t="shared" si="0"/>
        <v/>
      </c>
      <c r="AI59" s="1">
        <f>$A$57*1000+I59</f>
        <v>2003</v>
      </c>
    </row>
    <row r="60" spans="1:35" ht="15" customHeight="1" x14ac:dyDescent="0.15">
      <c r="A60" s="83">
        <v>3</v>
      </c>
      <c r="B60" s="84"/>
      <c r="C60" s="85" t="s">
        <v>46</v>
      </c>
      <c r="D60" s="86"/>
      <c r="E60" s="86"/>
      <c r="F60" s="86"/>
      <c r="G60" s="86"/>
      <c r="H60" s="87"/>
      <c r="I60" s="92">
        <v>1</v>
      </c>
      <c r="J60" s="93"/>
      <c r="K60" s="97" t="s">
        <v>16</v>
      </c>
      <c r="L60" s="98"/>
      <c r="M60" s="98"/>
      <c r="N60" s="98"/>
      <c r="O60" s="98"/>
      <c r="P60" s="99"/>
      <c r="Q60" s="189" t="s">
        <v>64</v>
      </c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90"/>
      <c r="AG60" s="49"/>
      <c r="AH60" s="1" t="str">
        <f t="shared" si="0"/>
        <v/>
      </c>
      <c r="AI60" s="1">
        <f t="shared" ref="AI60:AI66" si="2">$A$60*1000+I60</f>
        <v>3001</v>
      </c>
    </row>
    <row r="61" spans="1:35" ht="15" customHeight="1" x14ac:dyDescent="0.15">
      <c r="A61" s="83"/>
      <c r="B61" s="84"/>
      <c r="C61" s="85"/>
      <c r="D61" s="86"/>
      <c r="E61" s="86"/>
      <c r="F61" s="86"/>
      <c r="G61" s="86"/>
      <c r="H61" s="87"/>
      <c r="I61" s="88">
        <v>2</v>
      </c>
      <c r="J61" s="89"/>
      <c r="K61" s="178" t="s">
        <v>17</v>
      </c>
      <c r="L61" s="179"/>
      <c r="M61" s="179"/>
      <c r="N61" s="179"/>
      <c r="O61" s="179"/>
      <c r="P61" s="180"/>
      <c r="Q61" s="184" t="s">
        <v>65</v>
      </c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5"/>
      <c r="AG61" s="49"/>
      <c r="AH61" s="1" t="str">
        <f t="shared" si="0"/>
        <v/>
      </c>
      <c r="AI61" s="1">
        <f t="shared" si="2"/>
        <v>3002</v>
      </c>
    </row>
    <row r="62" spans="1:35" ht="15" customHeight="1" x14ac:dyDescent="0.15">
      <c r="A62" s="83"/>
      <c r="B62" s="84"/>
      <c r="C62" s="85"/>
      <c r="D62" s="86"/>
      <c r="E62" s="86"/>
      <c r="F62" s="86"/>
      <c r="G62" s="86"/>
      <c r="H62" s="87"/>
      <c r="I62" s="88">
        <v>3</v>
      </c>
      <c r="J62" s="89"/>
      <c r="K62" s="178" t="s">
        <v>18</v>
      </c>
      <c r="L62" s="179"/>
      <c r="M62" s="179"/>
      <c r="N62" s="179"/>
      <c r="O62" s="179"/>
      <c r="P62" s="180"/>
      <c r="Q62" s="184" t="s">
        <v>66</v>
      </c>
      <c r="R62" s="184"/>
      <c r="S62" s="184"/>
      <c r="T62" s="184"/>
      <c r="U62" s="184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5"/>
      <c r="AG62" s="49"/>
      <c r="AH62" s="1" t="str">
        <f t="shared" si="0"/>
        <v/>
      </c>
      <c r="AI62" s="1">
        <f t="shared" si="2"/>
        <v>3003</v>
      </c>
    </row>
    <row r="63" spans="1:35" ht="15" customHeight="1" x14ac:dyDescent="0.15">
      <c r="A63" s="83"/>
      <c r="B63" s="84"/>
      <c r="C63" s="85"/>
      <c r="D63" s="86"/>
      <c r="E63" s="86"/>
      <c r="F63" s="86"/>
      <c r="G63" s="86"/>
      <c r="H63" s="87"/>
      <c r="I63" s="88">
        <v>4</v>
      </c>
      <c r="J63" s="89"/>
      <c r="K63" s="178" t="s">
        <v>19</v>
      </c>
      <c r="L63" s="179"/>
      <c r="M63" s="179"/>
      <c r="N63" s="179"/>
      <c r="O63" s="179"/>
      <c r="P63" s="180"/>
      <c r="Q63" s="184" t="s">
        <v>67</v>
      </c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5"/>
      <c r="AG63" s="49"/>
      <c r="AH63" s="1" t="str">
        <f t="shared" si="0"/>
        <v/>
      </c>
      <c r="AI63" s="1">
        <f t="shared" si="2"/>
        <v>3004</v>
      </c>
    </row>
    <row r="64" spans="1:35" ht="15" customHeight="1" x14ac:dyDescent="0.15">
      <c r="A64" s="83"/>
      <c r="B64" s="84"/>
      <c r="C64" s="85"/>
      <c r="D64" s="86"/>
      <c r="E64" s="86"/>
      <c r="F64" s="86"/>
      <c r="G64" s="86"/>
      <c r="H64" s="87"/>
      <c r="I64" s="88">
        <v>5</v>
      </c>
      <c r="J64" s="89"/>
      <c r="K64" s="178" t="s">
        <v>20</v>
      </c>
      <c r="L64" s="179"/>
      <c r="M64" s="179"/>
      <c r="N64" s="179"/>
      <c r="O64" s="179"/>
      <c r="P64" s="180"/>
      <c r="Q64" s="184" t="s">
        <v>68</v>
      </c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  <c r="AF64" s="185"/>
      <c r="AG64" s="49"/>
      <c r="AH64" s="1" t="str">
        <f t="shared" si="0"/>
        <v/>
      </c>
      <c r="AI64" s="1">
        <f t="shared" si="2"/>
        <v>3005</v>
      </c>
    </row>
    <row r="65" spans="1:35" ht="15" customHeight="1" x14ac:dyDescent="0.15">
      <c r="A65" s="83"/>
      <c r="B65" s="84"/>
      <c r="C65" s="85"/>
      <c r="D65" s="86"/>
      <c r="E65" s="86"/>
      <c r="F65" s="86"/>
      <c r="G65" s="86"/>
      <c r="H65" s="87"/>
      <c r="I65" s="90">
        <v>6</v>
      </c>
      <c r="J65" s="91"/>
      <c r="K65" s="94" t="s">
        <v>21</v>
      </c>
      <c r="L65" s="95"/>
      <c r="M65" s="95"/>
      <c r="N65" s="95"/>
      <c r="O65" s="95"/>
      <c r="P65" s="96"/>
      <c r="Q65" s="191" t="s">
        <v>69</v>
      </c>
      <c r="R65" s="191"/>
      <c r="S65" s="191"/>
      <c r="T65" s="191"/>
      <c r="U65" s="191"/>
      <c r="V65" s="191"/>
      <c r="W65" s="191"/>
      <c r="X65" s="191"/>
      <c r="Y65" s="191"/>
      <c r="Z65" s="191"/>
      <c r="AA65" s="191"/>
      <c r="AB65" s="191"/>
      <c r="AC65" s="191"/>
      <c r="AD65" s="191"/>
      <c r="AE65" s="191"/>
      <c r="AF65" s="192"/>
      <c r="AG65" s="49"/>
      <c r="AH65" s="1" t="str">
        <f t="shared" si="0"/>
        <v/>
      </c>
      <c r="AI65" s="1">
        <f t="shared" si="2"/>
        <v>3006</v>
      </c>
    </row>
    <row r="66" spans="1:35" ht="11.25" hidden="1" customHeight="1" x14ac:dyDescent="0.15">
      <c r="A66" s="33"/>
      <c r="B66" s="2"/>
      <c r="C66" s="36"/>
      <c r="D66" s="4"/>
      <c r="E66" s="4"/>
      <c r="F66" s="4"/>
      <c r="G66" s="4"/>
      <c r="H66" s="37"/>
      <c r="I66" s="1">
        <v>7</v>
      </c>
      <c r="K66" s="36" t="s">
        <v>195</v>
      </c>
      <c r="L66" s="4"/>
      <c r="M66" s="4"/>
      <c r="N66" s="4"/>
      <c r="O66" s="4"/>
      <c r="P66" s="37"/>
      <c r="AG66" s="49"/>
      <c r="AH66" s="1" t="str">
        <f t="shared" si="0"/>
        <v/>
      </c>
      <c r="AI66" s="1">
        <f t="shared" si="2"/>
        <v>3007</v>
      </c>
    </row>
    <row r="67" spans="1:35" ht="25.5" customHeight="1" x14ac:dyDescent="0.15">
      <c r="A67" s="90">
        <v>4</v>
      </c>
      <c r="B67" s="91"/>
      <c r="C67" s="94" t="s">
        <v>47</v>
      </c>
      <c r="D67" s="95"/>
      <c r="E67" s="95"/>
      <c r="F67" s="95"/>
      <c r="G67" s="95"/>
      <c r="H67" s="96"/>
      <c r="I67" s="88">
        <v>1</v>
      </c>
      <c r="J67" s="89"/>
      <c r="K67" s="178" t="s">
        <v>22</v>
      </c>
      <c r="L67" s="179"/>
      <c r="M67" s="179"/>
      <c r="N67" s="179"/>
      <c r="O67" s="179"/>
      <c r="P67" s="180"/>
      <c r="Q67" s="193" t="s">
        <v>70</v>
      </c>
      <c r="R67" s="193"/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3"/>
      <c r="AD67" s="193"/>
      <c r="AE67" s="193"/>
      <c r="AF67" s="194"/>
      <c r="AG67" s="51"/>
      <c r="AH67" s="1" t="str">
        <f t="shared" si="0"/>
        <v/>
      </c>
      <c r="AI67" s="1">
        <f>$A$67*1000+I67</f>
        <v>4001</v>
      </c>
    </row>
    <row r="68" spans="1:35" ht="38.25" customHeight="1" x14ac:dyDescent="0.15">
      <c r="A68" s="83"/>
      <c r="B68" s="84"/>
      <c r="C68" s="85"/>
      <c r="D68" s="86"/>
      <c r="E68" s="86"/>
      <c r="F68" s="86"/>
      <c r="G68" s="86"/>
      <c r="H68" s="87"/>
      <c r="I68" s="88">
        <v>2</v>
      </c>
      <c r="J68" s="89"/>
      <c r="K68" s="178" t="s">
        <v>23</v>
      </c>
      <c r="L68" s="179"/>
      <c r="M68" s="179"/>
      <c r="N68" s="179"/>
      <c r="O68" s="179"/>
      <c r="P68" s="180"/>
      <c r="Q68" s="193" t="s">
        <v>71</v>
      </c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4"/>
      <c r="AG68" s="51"/>
      <c r="AH68" s="1" t="str">
        <f t="shared" si="0"/>
        <v/>
      </c>
      <c r="AI68" s="1">
        <f>$A$67*1000+I68</f>
        <v>4002</v>
      </c>
    </row>
    <row r="69" spans="1:35" ht="38.25" customHeight="1" x14ac:dyDescent="0.15">
      <c r="A69" s="92"/>
      <c r="B69" s="93"/>
      <c r="C69" s="97"/>
      <c r="D69" s="98"/>
      <c r="E69" s="98"/>
      <c r="F69" s="98"/>
      <c r="G69" s="98"/>
      <c r="H69" s="99"/>
      <c r="I69" s="88">
        <v>3</v>
      </c>
      <c r="J69" s="89"/>
      <c r="K69" s="178" t="s">
        <v>24</v>
      </c>
      <c r="L69" s="179"/>
      <c r="M69" s="179"/>
      <c r="N69" s="179"/>
      <c r="O69" s="179"/>
      <c r="P69" s="180"/>
      <c r="Q69" s="193" t="s">
        <v>72</v>
      </c>
      <c r="R69" s="193"/>
      <c r="S69" s="193"/>
      <c r="T69" s="193"/>
      <c r="U69" s="193"/>
      <c r="V69" s="193"/>
      <c r="W69" s="193"/>
      <c r="X69" s="193"/>
      <c r="Y69" s="193"/>
      <c r="Z69" s="193"/>
      <c r="AA69" s="193"/>
      <c r="AB69" s="193"/>
      <c r="AC69" s="193"/>
      <c r="AD69" s="193"/>
      <c r="AE69" s="193"/>
      <c r="AF69" s="194"/>
      <c r="AG69" s="51"/>
      <c r="AH69" s="1" t="str">
        <f t="shared" si="0"/>
        <v/>
      </c>
      <c r="AI69" s="1">
        <f>$A$67*1000+I69</f>
        <v>4003</v>
      </c>
    </row>
    <row r="70" spans="1:35" ht="11.25" hidden="1" customHeight="1" x14ac:dyDescent="0.15">
      <c r="A70" s="33"/>
      <c r="B70" s="2"/>
      <c r="C70" s="36"/>
      <c r="D70" s="4"/>
      <c r="E70" s="4"/>
      <c r="F70" s="4"/>
      <c r="G70" s="4"/>
      <c r="H70" s="37"/>
      <c r="I70" s="1">
        <v>4</v>
      </c>
      <c r="K70" s="36" t="s">
        <v>195</v>
      </c>
      <c r="L70" s="4"/>
      <c r="M70" s="4"/>
      <c r="N70" s="4"/>
      <c r="O70" s="4"/>
      <c r="P70" s="37"/>
      <c r="AG70" s="49"/>
      <c r="AH70" s="1" t="str">
        <f t="shared" si="0"/>
        <v/>
      </c>
      <c r="AI70" s="1">
        <f>$A$67*1000+I70</f>
        <v>4004</v>
      </c>
    </row>
    <row r="71" spans="1:35" ht="25.5" customHeight="1" x14ac:dyDescent="0.15">
      <c r="A71" s="83">
        <v>5</v>
      </c>
      <c r="B71" s="84"/>
      <c r="C71" s="85" t="s">
        <v>49</v>
      </c>
      <c r="D71" s="86"/>
      <c r="E71" s="86"/>
      <c r="F71" s="86"/>
      <c r="G71" s="86"/>
      <c r="H71" s="87"/>
      <c r="I71" s="92">
        <v>1</v>
      </c>
      <c r="J71" s="93"/>
      <c r="K71" s="97" t="s">
        <v>25</v>
      </c>
      <c r="L71" s="98"/>
      <c r="M71" s="98"/>
      <c r="N71" s="98"/>
      <c r="O71" s="98"/>
      <c r="P71" s="99"/>
      <c r="Q71" s="201" t="s">
        <v>73</v>
      </c>
      <c r="R71" s="202"/>
      <c r="S71" s="202"/>
      <c r="T71" s="202"/>
      <c r="U71" s="202"/>
      <c r="V71" s="202"/>
      <c r="W71" s="202"/>
      <c r="X71" s="202"/>
      <c r="Y71" s="202"/>
      <c r="Z71" s="202"/>
      <c r="AA71" s="202"/>
      <c r="AB71" s="202"/>
      <c r="AC71" s="202"/>
      <c r="AD71" s="202"/>
      <c r="AE71" s="202"/>
      <c r="AF71" s="203"/>
      <c r="AG71" s="50"/>
      <c r="AH71" s="1" t="str">
        <f t="shared" si="0"/>
        <v/>
      </c>
      <c r="AI71" s="1">
        <f>$A$71*1000+I71</f>
        <v>5001</v>
      </c>
    </row>
    <row r="72" spans="1:35" ht="15" customHeight="1" x14ac:dyDescent="0.15">
      <c r="A72" s="83"/>
      <c r="B72" s="84"/>
      <c r="C72" s="85"/>
      <c r="D72" s="86"/>
      <c r="E72" s="86"/>
      <c r="F72" s="86"/>
      <c r="G72" s="86"/>
      <c r="H72" s="87"/>
      <c r="I72" s="88">
        <v>2</v>
      </c>
      <c r="J72" s="89"/>
      <c r="K72" s="178" t="s">
        <v>26</v>
      </c>
      <c r="L72" s="179"/>
      <c r="M72" s="179"/>
      <c r="N72" s="179"/>
      <c r="O72" s="179"/>
      <c r="P72" s="180"/>
      <c r="Q72" s="168" t="s">
        <v>74</v>
      </c>
      <c r="R72" s="168"/>
      <c r="S72" s="168"/>
      <c r="T72" s="168"/>
      <c r="U72" s="168"/>
      <c r="V72" s="168"/>
      <c r="W72" s="168"/>
      <c r="X72" s="168"/>
      <c r="Y72" s="168"/>
      <c r="Z72" s="168"/>
      <c r="AA72" s="168"/>
      <c r="AB72" s="168"/>
      <c r="AC72" s="168"/>
      <c r="AD72" s="168"/>
      <c r="AE72" s="168"/>
      <c r="AF72" s="169"/>
      <c r="AG72" s="49"/>
      <c r="AH72" s="1" t="str">
        <f t="shared" si="0"/>
        <v/>
      </c>
      <c r="AI72" s="1">
        <f>$A$71*1000+I72</f>
        <v>5002</v>
      </c>
    </row>
    <row r="73" spans="1:35" ht="15" customHeight="1" x14ac:dyDescent="0.15">
      <c r="A73" s="83"/>
      <c r="B73" s="84"/>
      <c r="C73" s="85"/>
      <c r="D73" s="86"/>
      <c r="E73" s="86"/>
      <c r="F73" s="86"/>
      <c r="G73" s="86"/>
      <c r="H73" s="87"/>
      <c r="I73" s="90">
        <v>3</v>
      </c>
      <c r="J73" s="91"/>
      <c r="K73" s="94" t="s">
        <v>27</v>
      </c>
      <c r="L73" s="95"/>
      <c r="M73" s="95"/>
      <c r="N73" s="95"/>
      <c r="O73" s="95"/>
      <c r="P73" s="96"/>
      <c r="Q73" s="204" t="s">
        <v>75</v>
      </c>
      <c r="R73" s="204"/>
      <c r="S73" s="204"/>
      <c r="T73" s="204"/>
      <c r="U73" s="204"/>
      <c r="V73" s="204"/>
      <c r="W73" s="204"/>
      <c r="X73" s="204"/>
      <c r="Y73" s="204"/>
      <c r="Z73" s="204"/>
      <c r="AA73" s="204"/>
      <c r="AB73" s="204"/>
      <c r="AC73" s="204"/>
      <c r="AD73" s="204"/>
      <c r="AE73" s="204"/>
      <c r="AF73" s="205"/>
      <c r="AG73" s="49"/>
      <c r="AH73" s="1" t="str">
        <f t="shared" si="0"/>
        <v/>
      </c>
      <c r="AI73" s="1">
        <f>$A$71*1000+I73</f>
        <v>5003</v>
      </c>
    </row>
    <row r="74" spans="1:35" ht="11.25" hidden="1" customHeight="1" x14ac:dyDescent="0.15">
      <c r="A74" s="33"/>
      <c r="B74" s="2"/>
      <c r="C74" s="36"/>
      <c r="D74" s="4"/>
      <c r="E74" s="4"/>
      <c r="F74" s="4"/>
      <c r="G74" s="4"/>
      <c r="H74" s="37"/>
      <c r="I74" s="1">
        <v>4</v>
      </c>
      <c r="K74" s="36" t="s">
        <v>195</v>
      </c>
      <c r="L74" s="4"/>
      <c r="M74" s="4"/>
      <c r="N74" s="4"/>
      <c r="O74" s="4"/>
      <c r="P74" s="37"/>
      <c r="AG74" s="49"/>
      <c r="AH74" s="1" t="str">
        <f t="shared" si="0"/>
        <v/>
      </c>
      <c r="AI74" s="1">
        <f>$A$71*1000+I74</f>
        <v>5004</v>
      </c>
    </row>
    <row r="75" spans="1:35" ht="25.5" customHeight="1" x14ac:dyDescent="0.15">
      <c r="A75" s="90">
        <v>6</v>
      </c>
      <c r="B75" s="91"/>
      <c r="C75" s="94" t="s">
        <v>50</v>
      </c>
      <c r="D75" s="95"/>
      <c r="E75" s="95"/>
      <c r="F75" s="95"/>
      <c r="G75" s="95"/>
      <c r="H75" s="96"/>
      <c r="I75" s="88">
        <v>1</v>
      </c>
      <c r="J75" s="89"/>
      <c r="K75" s="178" t="s">
        <v>28</v>
      </c>
      <c r="L75" s="179"/>
      <c r="M75" s="179"/>
      <c r="N75" s="179"/>
      <c r="O75" s="179"/>
      <c r="P75" s="180"/>
      <c r="Q75" s="195" t="s">
        <v>76</v>
      </c>
      <c r="R75" s="193"/>
      <c r="S75" s="193"/>
      <c r="T75" s="193"/>
      <c r="U75" s="193"/>
      <c r="V75" s="193"/>
      <c r="W75" s="193"/>
      <c r="X75" s="193"/>
      <c r="Y75" s="193"/>
      <c r="Z75" s="193"/>
      <c r="AA75" s="193"/>
      <c r="AB75" s="193"/>
      <c r="AC75" s="193"/>
      <c r="AD75" s="193"/>
      <c r="AE75" s="193"/>
      <c r="AF75" s="194"/>
      <c r="AG75" s="50"/>
      <c r="AH75" s="1" t="str">
        <f t="shared" si="0"/>
        <v/>
      </c>
      <c r="AI75" s="1">
        <f>$A$75*1000+I75</f>
        <v>6001</v>
      </c>
    </row>
    <row r="76" spans="1:35" ht="25.5" customHeight="1" x14ac:dyDescent="0.15">
      <c r="A76" s="83"/>
      <c r="B76" s="84"/>
      <c r="C76" s="85"/>
      <c r="D76" s="86"/>
      <c r="E76" s="86"/>
      <c r="F76" s="86"/>
      <c r="G76" s="86"/>
      <c r="H76" s="87"/>
      <c r="I76" s="88">
        <v>2</v>
      </c>
      <c r="J76" s="89"/>
      <c r="K76" s="178" t="s">
        <v>29</v>
      </c>
      <c r="L76" s="179"/>
      <c r="M76" s="179"/>
      <c r="N76" s="179"/>
      <c r="O76" s="179"/>
      <c r="P76" s="180"/>
      <c r="Q76" s="195" t="s">
        <v>77</v>
      </c>
      <c r="R76" s="193"/>
      <c r="S76" s="193"/>
      <c r="T76" s="193"/>
      <c r="U76" s="193"/>
      <c r="V76" s="193"/>
      <c r="W76" s="193"/>
      <c r="X76" s="193"/>
      <c r="Y76" s="193"/>
      <c r="Z76" s="193"/>
      <c r="AA76" s="193"/>
      <c r="AB76" s="193"/>
      <c r="AC76" s="193"/>
      <c r="AD76" s="193"/>
      <c r="AE76" s="193"/>
      <c r="AF76" s="194"/>
      <c r="AG76" s="50"/>
      <c r="AH76" s="1" t="str">
        <f t="shared" si="0"/>
        <v/>
      </c>
      <c r="AI76" s="1">
        <f>$A$75*1000+I76</f>
        <v>6002</v>
      </c>
    </row>
    <row r="77" spans="1:35" ht="15" customHeight="1" x14ac:dyDescent="0.15">
      <c r="A77" s="92"/>
      <c r="B77" s="93"/>
      <c r="C77" s="97"/>
      <c r="D77" s="98"/>
      <c r="E77" s="98"/>
      <c r="F77" s="98"/>
      <c r="G77" s="98"/>
      <c r="H77" s="99"/>
      <c r="I77" s="88">
        <v>3</v>
      </c>
      <c r="J77" s="89"/>
      <c r="K77" s="178" t="s">
        <v>30</v>
      </c>
      <c r="L77" s="179"/>
      <c r="M77" s="179"/>
      <c r="N77" s="179"/>
      <c r="O77" s="179"/>
      <c r="P77" s="180"/>
      <c r="Q77" s="168" t="s">
        <v>78</v>
      </c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  <c r="AE77" s="168"/>
      <c r="AF77" s="169"/>
      <c r="AG77" s="49"/>
      <c r="AH77" s="1" t="str">
        <f t="shared" si="0"/>
        <v/>
      </c>
      <c r="AI77" s="1">
        <f>$A$75*1000+I77</f>
        <v>6003</v>
      </c>
    </row>
    <row r="78" spans="1:35" ht="11.25" hidden="1" customHeight="1" x14ac:dyDescent="0.15">
      <c r="A78" s="33"/>
      <c r="B78" s="2"/>
      <c r="C78" s="36"/>
      <c r="D78" s="4"/>
      <c r="E78" s="4"/>
      <c r="F78" s="4"/>
      <c r="G78" s="4"/>
      <c r="H78" s="37"/>
      <c r="I78" s="1">
        <v>4</v>
      </c>
      <c r="K78" s="36" t="s">
        <v>195</v>
      </c>
      <c r="L78" s="4"/>
      <c r="M78" s="4"/>
      <c r="N78" s="4"/>
      <c r="O78" s="4"/>
      <c r="P78" s="37"/>
      <c r="AG78" s="49"/>
      <c r="AH78" s="1" t="str">
        <f t="shared" si="0"/>
        <v/>
      </c>
      <c r="AI78" s="1">
        <f>$A$75*1000+I78</f>
        <v>6004</v>
      </c>
    </row>
    <row r="79" spans="1:35" ht="15" customHeight="1" x14ac:dyDescent="0.15">
      <c r="A79" s="83">
        <v>7</v>
      </c>
      <c r="B79" s="84"/>
      <c r="C79" s="85" t="s">
        <v>51</v>
      </c>
      <c r="D79" s="86"/>
      <c r="E79" s="86"/>
      <c r="F79" s="86"/>
      <c r="G79" s="86"/>
      <c r="H79" s="87"/>
      <c r="I79" s="92">
        <v>1</v>
      </c>
      <c r="J79" s="93"/>
      <c r="K79" s="97" t="s">
        <v>31</v>
      </c>
      <c r="L79" s="98"/>
      <c r="M79" s="98"/>
      <c r="N79" s="98"/>
      <c r="O79" s="98"/>
      <c r="P79" s="99"/>
      <c r="Q79" s="199" t="s">
        <v>79</v>
      </c>
      <c r="R79" s="199"/>
      <c r="S79" s="199"/>
      <c r="T79" s="199"/>
      <c r="U79" s="199"/>
      <c r="V79" s="199"/>
      <c r="W79" s="199"/>
      <c r="X79" s="199"/>
      <c r="Y79" s="199"/>
      <c r="Z79" s="199"/>
      <c r="AA79" s="199"/>
      <c r="AB79" s="199"/>
      <c r="AC79" s="199"/>
      <c r="AD79" s="199"/>
      <c r="AE79" s="199"/>
      <c r="AF79" s="200"/>
      <c r="AG79" s="49"/>
      <c r="AH79" s="1" t="str">
        <f t="shared" si="0"/>
        <v/>
      </c>
      <c r="AI79" s="1">
        <f>$A$79*1000+I79</f>
        <v>7001</v>
      </c>
    </row>
    <row r="80" spans="1:35" ht="15" customHeight="1" x14ac:dyDescent="0.15">
      <c r="A80" s="83"/>
      <c r="B80" s="84"/>
      <c r="C80" s="85"/>
      <c r="D80" s="86"/>
      <c r="E80" s="86"/>
      <c r="F80" s="86"/>
      <c r="G80" s="86"/>
      <c r="H80" s="87"/>
      <c r="I80" s="88">
        <v>2</v>
      </c>
      <c r="J80" s="89"/>
      <c r="K80" s="178" t="s">
        <v>32</v>
      </c>
      <c r="L80" s="179"/>
      <c r="M80" s="179"/>
      <c r="N80" s="179"/>
      <c r="O80" s="179"/>
      <c r="P80" s="180"/>
      <c r="Q80" s="168" t="s">
        <v>80</v>
      </c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9"/>
      <c r="AG80" s="49"/>
      <c r="AH80" s="1" t="str">
        <f t="shared" si="0"/>
        <v/>
      </c>
      <c r="AI80" s="1">
        <f>$A$79*1000+I80</f>
        <v>7002</v>
      </c>
    </row>
    <row r="81" spans="1:35" ht="15" customHeight="1" x14ac:dyDescent="0.15">
      <c r="A81" s="83"/>
      <c r="B81" s="84"/>
      <c r="C81" s="85"/>
      <c r="D81" s="86"/>
      <c r="E81" s="86"/>
      <c r="F81" s="86"/>
      <c r="G81" s="86"/>
      <c r="H81" s="87"/>
      <c r="I81" s="90">
        <v>3</v>
      </c>
      <c r="J81" s="91"/>
      <c r="K81" s="94" t="s">
        <v>33</v>
      </c>
      <c r="L81" s="95"/>
      <c r="M81" s="95"/>
      <c r="N81" s="95"/>
      <c r="O81" s="95"/>
      <c r="P81" s="96"/>
      <c r="Q81" s="204" t="s">
        <v>81</v>
      </c>
      <c r="R81" s="204"/>
      <c r="S81" s="204"/>
      <c r="T81" s="204"/>
      <c r="U81" s="204"/>
      <c r="V81" s="204"/>
      <c r="W81" s="204"/>
      <c r="X81" s="204"/>
      <c r="Y81" s="204"/>
      <c r="Z81" s="204"/>
      <c r="AA81" s="204"/>
      <c r="AB81" s="204"/>
      <c r="AC81" s="204"/>
      <c r="AD81" s="204"/>
      <c r="AE81" s="204"/>
      <c r="AF81" s="205"/>
      <c r="AG81" s="49"/>
      <c r="AH81" s="1" t="str">
        <f t="shared" si="0"/>
        <v/>
      </c>
      <c r="AI81" s="1">
        <f>$A$79*1000+I81</f>
        <v>7003</v>
      </c>
    </row>
    <row r="82" spans="1:35" ht="11.25" hidden="1" customHeight="1" x14ac:dyDescent="0.15">
      <c r="A82" s="33"/>
      <c r="B82" s="2"/>
      <c r="C82" s="36"/>
      <c r="D82" s="4"/>
      <c r="E82" s="4"/>
      <c r="F82" s="4"/>
      <c r="G82" s="4"/>
      <c r="H82" s="37"/>
      <c r="I82" s="1">
        <v>4</v>
      </c>
      <c r="K82" s="36" t="s">
        <v>195</v>
      </c>
      <c r="L82" s="4"/>
      <c r="M82" s="4"/>
      <c r="N82" s="4"/>
      <c r="O82" s="4"/>
      <c r="P82" s="37"/>
      <c r="AG82" s="49"/>
      <c r="AH82" s="1" t="str">
        <f t="shared" ref="AH82:AH99" si="3">IF(AG82="","",VLOOKUP(AG82,$G$248:$Q$248,11,FALSE))</f>
        <v/>
      </c>
      <c r="AI82" s="1">
        <f>$A$79*1000+I82</f>
        <v>7004</v>
      </c>
    </row>
    <row r="83" spans="1:35" ht="25.5" customHeight="1" x14ac:dyDescent="0.15">
      <c r="A83" s="90">
        <v>8</v>
      </c>
      <c r="B83" s="91"/>
      <c r="C83" s="94" t="s">
        <v>52</v>
      </c>
      <c r="D83" s="95"/>
      <c r="E83" s="95"/>
      <c r="F83" s="95"/>
      <c r="G83" s="95"/>
      <c r="H83" s="96"/>
      <c r="I83" s="88">
        <v>1</v>
      </c>
      <c r="J83" s="89"/>
      <c r="K83" s="178" t="s">
        <v>34</v>
      </c>
      <c r="L83" s="179"/>
      <c r="M83" s="179"/>
      <c r="N83" s="179"/>
      <c r="O83" s="179"/>
      <c r="P83" s="180"/>
      <c r="Q83" s="195" t="s">
        <v>82</v>
      </c>
      <c r="R83" s="193"/>
      <c r="S83" s="193"/>
      <c r="T83" s="193"/>
      <c r="U83" s="193"/>
      <c r="V83" s="193"/>
      <c r="W83" s="193"/>
      <c r="X83" s="193"/>
      <c r="Y83" s="193"/>
      <c r="Z83" s="193"/>
      <c r="AA83" s="193"/>
      <c r="AB83" s="193"/>
      <c r="AC83" s="193"/>
      <c r="AD83" s="193"/>
      <c r="AE83" s="193"/>
      <c r="AF83" s="194"/>
      <c r="AG83" s="50"/>
      <c r="AH83" s="1" t="str">
        <f t="shared" si="3"/>
        <v/>
      </c>
      <c r="AI83" s="1">
        <f>$A$83*1000+I83</f>
        <v>8001</v>
      </c>
    </row>
    <row r="84" spans="1:35" ht="15" customHeight="1" x14ac:dyDescent="0.15">
      <c r="A84" s="92"/>
      <c r="B84" s="93"/>
      <c r="C84" s="97"/>
      <c r="D84" s="98"/>
      <c r="E84" s="98"/>
      <c r="F84" s="98"/>
      <c r="G84" s="98"/>
      <c r="H84" s="99"/>
      <c r="I84" s="88">
        <v>2</v>
      </c>
      <c r="J84" s="89"/>
      <c r="K84" s="178" t="s">
        <v>35</v>
      </c>
      <c r="L84" s="179"/>
      <c r="M84" s="179"/>
      <c r="N84" s="179"/>
      <c r="O84" s="179"/>
      <c r="P84" s="180"/>
      <c r="Q84" s="168" t="s">
        <v>83</v>
      </c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69"/>
      <c r="AG84" s="49"/>
      <c r="AH84" s="1" t="str">
        <f t="shared" si="3"/>
        <v/>
      </c>
      <c r="AI84" s="1">
        <f>$A$83*1000+I84</f>
        <v>8002</v>
      </c>
    </row>
    <row r="85" spans="1:35" ht="11.25" hidden="1" customHeight="1" x14ac:dyDescent="0.15">
      <c r="A85" s="33"/>
      <c r="B85" s="2"/>
      <c r="C85" s="36"/>
      <c r="D85" s="4"/>
      <c r="E85" s="4"/>
      <c r="F85" s="4"/>
      <c r="G85" s="4"/>
      <c r="H85" s="37"/>
      <c r="I85" s="1">
        <v>3</v>
      </c>
      <c r="K85" s="36" t="s">
        <v>195</v>
      </c>
      <c r="L85" s="4"/>
      <c r="M85" s="4"/>
      <c r="N85" s="4"/>
      <c r="O85" s="4"/>
      <c r="P85" s="37"/>
      <c r="AG85" s="49"/>
      <c r="AH85" s="1" t="str">
        <f t="shared" si="3"/>
        <v/>
      </c>
      <c r="AI85" s="1">
        <f>$A$83*1000+I85</f>
        <v>8003</v>
      </c>
    </row>
    <row r="86" spans="1:35" ht="25.5" customHeight="1" x14ac:dyDescent="0.15">
      <c r="A86" s="83">
        <v>9</v>
      </c>
      <c r="B86" s="84"/>
      <c r="C86" s="85" t="s">
        <v>53</v>
      </c>
      <c r="D86" s="86"/>
      <c r="E86" s="86"/>
      <c r="F86" s="86"/>
      <c r="G86" s="86"/>
      <c r="H86" s="87"/>
      <c r="I86" s="92">
        <v>1</v>
      </c>
      <c r="J86" s="93"/>
      <c r="K86" s="97" t="s">
        <v>36</v>
      </c>
      <c r="L86" s="98"/>
      <c r="M86" s="98"/>
      <c r="N86" s="98"/>
      <c r="O86" s="98"/>
      <c r="P86" s="99"/>
      <c r="Q86" s="201" t="s">
        <v>84</v>
      </c>
      <c r="R86" s="202"/>
      <c r="S86" s="202"/>
      <c r="T86" s="202"/>
      <c r="U86" s="202"/>
      <c r="V86" s="202"/>
      <c r="W86" s="202"/>
      <c r="X86" s="202"/>
      <c r="Y86" s="202"/>
      <c r="Z86" s="202"/>
      <c r="AA86" s="202"/>
      <c r="AB86" s="202"/>
      <c r="AC86" s="202"/>
      <c r="AD86" s="202"/>
      <c r="AE86" s="202"/>
      <c r="AF86" s="203"/>
      <c r="AG86" s="50"/>
      <c r="AH86" s="1" t="str">
        <f t="shared" si="3"/>
        <v/>
      </c>
      <c r="AI86" s="1">
        <f>$A$86*1000+I86</f>
        <v>9001</v>
      </c>
    </row>
    <row r="87" spans="1:35" ht="15" customHeight="1" x14ac:dyDescent="0.15">
      <c r="A87" s="83"/>
      <c r="B87" s="84"/>
      <c r="C87" s="85"/>
      <c r="D87" s="86"/>
      <c r="E87" s="86"/>
      <c r="F87" s="86"/>
      <c r="G87" s="86"/>
      <c r="H87" s="87"/>
      <c r="I87" s="90">
        <v>2</v>
      </c>
      <c r="J87" s="91"/>
      <c r="K87" s="94" t="s">
        <v>37</v>
      </c>
      <c r="L87" s="95"/>
      <c r="M87" s="95"/>
      <c r="N87" s="95"/>
      <c r="O87" s="95"/>
      <c r="P87" s="96"/>
      <c r="Q87" s="204" t="s">
        <v>85</v>
      </c>
      <c r="R87" s="204"/>
      <c r="S87" s="204"/>
      <c r="T87" s="204"/>
      <c r="U87" s="204"/>
      <c r="V87" s="204"/>
      <c r="W87" s="204"/>
      <c r="X87" s="204"/>
      <c r="Y87" s="204"/>
      <c r="Z87" s="204"/>
      <c r="AA87" s="204"/>
      <c r="AB87" s="204"/>
      <c r="AC87" s="204"/>
      <c r="AD87" s="204"/>
      <c r="AE87" s="204"/>
      <c r="AF87" s="205"/>
      <c r="AG87" s="49"/>
      <c r="AH87" s="1" t="str">
        <f t="shared" si="3"/>
        <v/>
      </c>
      <c r="AI87" s="1">
        <f>$A$86*1000+I87</f>
        <v>9002</v>
      </c>
    </row>
    <row r="88" spans="1:35" ht="11.25" hidden="1" customHeight="1" x14ac:dyDescent="0.15">
      <c r="A88" s="33"/>
      <c r="B88" s="2"/>
      <c r="C88" s="36"/>
      <c r="D88" s="4"/>
      <c r="E88" s="4"/>
      <c r="F88" s="4"/>
      <c r="G88" s="4"/>
      <c r="H88" s="37"/>
      <c r="I88" s="1">
        <v>3</v>
      </c>
      <c r="K88" s="36" t="s">
        <v>195</v>
      </c>
      <c r="L88" s="4"/>
      <c r="M88" s="4"/>
      <c r="N88" s="4"/>
      <c r="O88" s="4"/>
      <c r="P88" s="37"/>
      <c r="AG88" s="49"/>
      <c r="AH88" s="1" t="str">
        <f t="shared" si="3"/>
        <v/>
      </c>
      <c r="AI88" s="1">
        <f>$A$86*1000+I88</f>
        <v>9003</v>
      </c>
    </row>
    <row r="89" spans="1:35" ht="15" customHeight="1" x14ac:dyDescent="0.15">
      <c r="A89" s="90">
        <v>10</v>
      </c>
      <c r="B89" s="91"/>
      <c r="C89" s="94" t="s">
        <v>54</v>
      </c>
      <c r="D89" s="95"/>
      <c r="E89" s="95"/>
      <c r="F89" s="95"/>
      <c r="G89" s="95"/>
      <c r="H89" s="96"/>
      <c r="I89" s="88">
        <v>1</v>
      </c>
      <c r="J89" s="89"/>
      <c r="K89" s="178" t="s">
        <v>38</v>
      </c>
      <c r="L89" s="179"/>
      <c r="M89" s="179"/>
      <c r="N89" s="179"/>
      <c r="O89" s="179"/>
      <c r="P89" s="180"/>
      <c r="Q89" s="168" t="s">
        <v>86</v>
      </c>
      <c r="R89" s="168"/>
      <c r="S89" s="168"/>
      <c r="T89" s="168"/>
      <c r="U89" s="168"/>
      <c r="V89" s="168"/>
      <c r="W89" s="168"/>
      <c r="X89" s="168"/>
      <c r="Y89" s="168"/>
      <c r="Z89" s="168"/>
      <c r="AA89" s="168"/>
      <c r="AB89" s="168"/>
      <c r="AC89" s="168"/>
      <c r="AD89" s="168"/>
      <c r="AE89" s="168"/>
      <c r="AF89" s="169"/>
      <c r="AG89" s="49"/>
      <c r="AH89" s="1" t="str">
        <f t="shared" si="3"/>
        <v/>
      </c>
      <c r="AI89" s="1">
        <f>$A$89*1000+I89</f>
        <v>10001</v>
      </c>
    </row>
    <row r="90" spans="1:35" ht="15" customHeight="1" x14ac:dyDescent="0.15">
      <c r="A90" s="92"/>
      <c r="B90" s="93"/>
      <c r="C90" s="97"/>
      <c r="D90" s="98"/>
      <c r="E90" s="98"/>
      <c r="F90" s="98"/>
      <c r="G90" s="98"/>
      <c r="H90" s="99"/>
      <c r="I90" s="88">
        <v>2</v>
      </c>
      <c r="J90" s="89"/>
      <c r="K90" s="178" t="s">
        <v>39</v>
      </c>
      <c r="L90" s="179"/>
      <c r="M90" s="179"/>
      <c r="N90" s="179"/>
      <c r="O90" s="179"/>
      <c r="P90" s="180"/>
      <c r="Q90" s="168" t="s">
        <v>87</v>
      </c>
      <c r="R90" s="168"/>
      <c r="S90" s="168"/>
      <c r="T90" s="168"/>
      <c r="U90" s="168"/>
      <c r="V90" s="168"/>
      <c r="W90" s="168"/>
      <c r="X90" s="168"/>
      <c r="Y90" s="168"/>
      <c r="Z90" s="168"/>
      <c r="AA90" s="168"/>
      <c r="AB90" s="168"/>
      <c r="AC90" s="168"/>
      <c r="AD90" s="168"/>
      <c r="AE90" s="168"/>
      <c r="AF90" s="169"/>
      <c r="AG90" s="49"/>
      <c r="AH90" s="1" t="str">
        <f t="shared" si="3"/>
        <v/>
      </c>
      <c r="AI90" s="1">
        <f>$A$89*1000+I90</f>
        <v>10002</v>
      </c>
    </row>
    <row r="91" spans="1:35" ht="11.25" hidden="1" customHeight="1" x14ac:dyDescent="0.15">
      <c r="A91" s="33"/>
      <c r="B91" s="2"/>
      <c r="C91" s="36"/>
      <c r="D91" s="4"/>
      <c r="E91" s="4"/>
      <c r="F91" s="4"/>
      <c r="G91" s="4"/>
      <c r="H91" s="37"/>
      <c r="I91" s="1">
        <v>3</v>
      </c>
      <c r="K91" s="36" t="s">
        <v>195</v>
      </c>
      <c r="L91" s="4"/>
      <c r="M91" s="4"/>
      <c r="N91" s="4"/>
      <c r="O91" s="4"/>
      <c r="P91" s="37"/>
      <c r="AG91" s="49"/>
      <c r="AH91" s="1" t="str">
        <f t="shared" si="3"/>
        <v/>
      </c>
      <c r="AI91" s="1">
        <f>$A$89*1000+I91</f>
        <v>10003</v>
      </c>
    </row>
    <row r="92" spans="1:35" ht="15" customHeight="1" x14ac:dyDescent="0.15">
      <c r="A92" s="83">
        <v>11</v>
      </c>
      <c r="B92" s="84"/>
      <c r="C92" s="85" t="s">
        <v>55</v>
      </c>
      <c r="D92" s="86"/>
      <c r="E92" s="86"/>
      <c r="F92" s="86"/>
      <c r="G92" s="86"/>
      <c r="H92" s="87"/>
      <c r="I92" s="92">
        <v>1</v>
      </c>
      <c r="J92" s="93"/>
      <c r="K92" s="97" t="s">
        <v>243</v>
      </c>
      <c r="L92" s="98"/>
      <c r="M92" s="98"/>
      <c r="N92" s="98"/>
      <c r="O92" s="98"/>
      <c r="P92" s="99"/>
      <c r="Q92" s="199" t="s">
        <v>88</v>
      </c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200"/>
      <c r="AG92" s="49"/>
      <c r="AH92" s="1" t="str">
        <f t="shared" si="3"/>
        <v/>
      </c>
      <c r="AI92" s="1">
        <f t="shared" ref="AI92:AI98" si="4">$A$92*1000+I92</f>
        <v>11001</v>
      </c>
    </row>
    <row r="93" spans="1:35" ht="15" customHeight="1" x14ac:dyDescent="0.15">
      <c r="A93" s="83"/>
      <c r="B93" s="84"/>
      <c r="C93" s="85"/>
      <c r="D93" s="86"/>
      <c r="E93" s="86"/>
      <c r="F93" s="86"/>
      <c r="G93" s="86"/>
      <c r="H93" s="87"/>
      <c r="I93" s="88">
        <v>2</v>
      </c>
      <c r="J93" s="89"/>
      <c r="K93" s="178" t="s">
        <v>40</v>
      </c>
      <c r="L93" s="179"/>
      <c r="M93" s="179"/>
      <c r="N93" s="179"/>
      <c r="O93" s="179"/>
      <c r="P93" s="180"/>
      <c r="Q93" s="168" t="s">
        <v>89</v>
      </c>
      <c r="R93" s="168"/>
      <c r="S93" s="168"/>
      <c r="T93" s="168"/>
      <c r="U93" s="168"/>
      <c r="V93" s="168"/>
      <c r="W93" s="168"/>
      <c r="X93" s="168"/>
      <c r="Y93" s="168"/>
      <c r="Z93" s="168"/>
      <c r="AA93" s="168"/>
      <c r="AB93" s="168"/>
      <c r="AC93" s="168"/>
      <c r="AD93" s="168"/>
      <c r="AE93" s="168"/>
      <c r="AF93" s="169"/>
      <c r="AG93" s="49"/>
      <c r="AH93" s="1" t="str">
        <f t="shared" si="3"/>
        <v/>
      </c>
      <c r="AI93" s="1">
        <f t="shared" si="4"/>
        <v>11002</v>
      </c>
    </row>
    <row r="94" spans="1:35" ht="15" customHeight="1" x14ac:dyDescent="0.15">
      <c r="A94" s="83"/>
      <c r="B94" s="84"/>
      <c r="C94" s="85"/>
      <c r="D94" s="86"/>
      <c r="E94" s="86"/>
      <c r="F94" s="86"/>
      <c r="G94" s="86"/>
      <c r="H94" s="87"/>
      <c r="I94" s="88">
        <v>3</v>
      </c>
      <c r="J94" s="89"/>
      <c r="K94" s="178" t="s">
        <v>41</v>
      </c>
      <c r="L94" s="179"/>
      <c r="M94" s="179"/>
      <c r="N94" s="179"/>
      <c r="O94" s="179"/>
      <c r="P94" s="180"/>
      <c r="Q94" s="168" t="s">
        <v>90</v>
      </c>
      <c r="R94" s="168"/>
      <c r="S94" s="168"/>
      <c r="T94" s="168"/>
      <c r="U94" s="168"/>
      <c r="V94" s="168"/>
      <c r="W94" s="168"/>
      <c r="X94" s="168"/>
      <c r="Y94" s="168"/>
      <c r="Z94" s="168"/>
      <c r="AA94" s="168"/>
      <c r="AB94" s="168"/>
      <c r="AC94" s="168"/>
      <c r="AD94" s="168"/>
      <c r="AE94" s="168"/>
      <c r="AF94" s="169"/>
      <c r="AG94" s="49"/>
      <c r="AH94" s="1" t="str">
        <f t="shared" si="3"/>
        <v/>
      </c>
      <c r="AI94" s="1">
        <f t="shared" si="4"/>
        <v>11003</v>
      </c>
    </row>
    <row r="95" spans="1:35" ht="15" customHeight="1" x14ac:dyDescent="0.15">
      <c r="A95" s="83"/>
      <c r="B95" s="84"/>
      <c r="C95" s="85"/>
      <c r="D95" s="86"/>
      <c r="E95" s="86"/>
      <c r="F95" s="86"/>
      <c r="G95" s="86"/>
      <c r="H95" s="87"/>
      <c r="I95" s="88">
        <v>4</v>
      </c>
      <c r="J95" s="89"/>
      <c r="K95" s="178" t="s">
        <v>42</v>
      </c>
      <c r="L95" s="179"/>
      <c r="M95" s="179"/>
      <c r="N95" s="179"/>
      <c r="O95" s="179"/>
      <c r="P95" s="180"/>
      <c r="Q95" s="168" t="s">
        <v>91</v>
      </c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9"/>
      <c r="AG95" s="49"/>
      <c r="AH95" s="1" t="str">
        <f t="shared" si="3"/>
        <v/>
      </c>
      <c r="AI95" s="1">
        <f t="shared" si="4"/>
        <v>11004</v>
      </c>
    </row>
    <row r="96" spans="1:35" ht="15" customHeight="1" x14ac:dyDescent="0.15">
      <c r="A96" s="83"/>
      <c r="B96" s="84"/>
      <c r="C96" s="85"/>
      <c r="D96" s="86"/>
      <c r="E96" s="86"/>
      <c r="F96" s="86"/>
      <c r="G96" s="86"/>
      <c r="H96" s="87"/>
      <c r="I96" s="88">
        <v>5</v>
      </c>
      <c r="J96" s="89"/>
      <c r="K96" s="178" t="s">
        <v>43</v>
      </c>
      <c r="L96" s="179"/>
      <c r="M96" s="179"/>
      <c r="N96" s="179"/>
      <c r="O96" s="179"/>
      <c r="P96" s="180"/>
      <c r="Q96" s="168" t="s">
        <v>92</v>
      </c>
      <c r="R96" s="168"/>
      <c r="S96" s="168"/>
      <c r="T96" s="168"/>
      <c r="U96" s="168"/>
      <c r="V96" s="168"/>
      <c r="W96" s="168"/>
      <c r="X96" s="168"/>
      <c r="Y96" s="168"/>
      <c r="Z96" s="168"/>
      <c r="AA96" s="168"/>
      <c r="AB96" s="168"/>
      <c r="AC96" s="168"/>
      <c r="AD96" s="168"/>
      <c r="AE96" s="168"/>
      <c r="AF96" s="169"/>
      <c r="AG96" s="49"/>
      <c r="AH96" s="1" t="str">
        <f t="shared" si="3"/>
        <v/>
      </c>
      <c r="AI96" s="1">
        <f t="shared" si="4"/>
        <v>11005</v>
      </c>
    </row>
    <row r="97" spans="1:35" ht="15" customHeight="1" x14ac:dyDescent="0.15">
      <c r="A97" s="83"/>
      <c r="B97" s="84"/>
      <c r="C97" s="85"/>
      <c r="D97" s="86"/>
      <c r="E97" s="86"/>
      <c r="F97" s="86"/>
      <c r="G97" s="86"/>
      <c r="H97" s="87"/>
      <c r="I97" s="88">
        <v>6</v>
      </c>
      <c r="J97" s="89"/>
      <c r="K97" s="178" t="s">
        <v>44</v>
      </c>
      <c r="L97" s="179"/>
      <c r="M97" s="179"/>
      <c r="N97" s="179"/>
      <c r="O97" s="179"/>
      <c r="P97" s="180"/>
      <c r="Q97" s="168" t="s">
        <v>93</v>
      </c>
      <c r="R97" s="168"/>
      <c r="S97" s="168"/>
      <c r="T97" s="168"/>
      <c r="U97" s="168"/>
      <c r="V97" s="168"/>
      <c r="W97" s="168"/>
      <c r="X97" s="168"/>
      <c r="Y97" s="168"/>
      <c r="Z97" s="168"/>
      <c r="AA97" s="168"/>
      <c r="AB97" s="168"/>
      <c r="AC97" s="168"/>
      <c r="AD97" s="168"/>
      <c r="AE97" s="168"/>
      <c r="AF97" s="169"/>
      <c r="AG97" s="49"/>
      <c r="AH97" s="1" t="str">
        <f t="shared" si="3"/>
        <v/>
      </c>
      <c r="AI97" s="1">
        <f t="shared" si="4"/>
        <v>11006</v>
      </c>
    </row>
    <row r="98" spans="1:35" ht="15" customHeight="1" x14ac:dyDescent="0.15">
      <c r="A98" s="92"/>
      <c r="B98" s="93"/>
      <c r="C98" s="97"/>
      <c r="D98" s="98"/>
      <c r="E98" s="98"/>
      <c r="F98" s="98"/>
      <c r="G98" s="98"/>
      <c r="H98" s="99"/>
      <c r="I98" s="88">
        <v>7</v>
      </c>
      <c r="J98" s="89"/>
      <c r="K98" s="178" t="s">
        <v>244</v>
      </c>
      <c r="L98" s="179"/>
      <c r="M98" s="179"/>
      <c r="N98" s="179"/>
      <c r="O98" s="179"/>
      <c r="P98" s="180"/>
      <c r="Q98" s="168" t="s">
        <v>94</v>
      </c>
      <c r="R98" s="168"/>
      <c r="S98" s="168"/>
      <c r="T98" s="168"/>
      <c r="U98" s="168"/>
      <c r="V98" s="168"/>
      <c r="W98" s="168"/>
      <c r="X98" s="168"/>
      <c r="Y98" s="168"/>
      <c r="Z98" s="168"/>
      <c r="AA98" s="168"/>
      <c r="AB98" s="168"/>
      <c r="AC98" s="168"/>
      <c r="AD98" s="168"/>
      <c r="AE98" s="168"/>
      <c r="AF98" s="169"/>
      <c r="AG98" s="49"/>
      <c r="AH98" s="1" t="str">
        <f t="shared" si="3"/>
        <v/>
      </c>
      <c r="AI98" s="1">
        <f t="shared" si="4"/>
        <v>11007</v>
      </c>
    </row>
    <row r="99" spans="1:35" ht="13.5" hidden="1" customHeight="1" x14ac:dyDescent="0.15">
      <c r="A99" s="10"/>
      <c r="B99" s="10"/>
      <c r="C99" s="25"/>
      <c r="D99" s="25"/>
      <c r="E99" s="25"/>
      <c r="F99" s="25"/>
      <c r="G99" s="25"/>
      <c r="H99" s="25"/>
      <c r="I99" s="1">
        <v>8</v>
      </c>
      <c r="K99" s="1" t="s">
        <v>195</v>
      </c>
      <c r="AH99" s="1" t="str">
        <f t="shared" si="3"/>
        <v/>
      </c>
    </row>
    <row r="100" spans="1:35" ht="15" customHeight="1" x14ac:dyDescent="0.15"/>
    <row r="101" spans="1:35" ht="15" customHeight="1" x14ac:dyDescent="0.15"/>
    <row r="102" spans="1:35" ht="15" customHeight="1" x14ac:dyDescent="0.15"/>
    <row r="103" spans="1:35" ht="15" customHeight="1" x14ac:dyDescent="0.15"/>
    <row r="104" spans="1:35" ht="15" customHeight="1" x14ac:dyDescent="0.15"/>
    <row r="105" spans="1:35" ht="15" customHeight="1" x14ac:dyDescent="0.15"/>
    <row r="106" spans="1:35" ht="15" customHeight="1" x14ac:dyDescent="0.15">
      <c r="A106" s="1" t="s">
        <v>56</v>
      </c>
    </row>
    <row r="107" spans="1:35" ht="15" customHeight="1" x14ac:dyDescent="0.15">
      <c r="A107" s="16" t="s">
        <v>97</v>
      </c>
      <c r="B107" s="17"/>
      <c r="C107" s="17"/>
      <c r="D107" s="17"/>
      <c r="E107" s="17"/>
      <c r="F107" s="17"/>
      <c r="G107" s="17"/>
      <c r="H107" s="17"/>
      <c r="I107" s="17" t="s">
        <v>98</v>
      </c>
      <c r="J107" s="17"/>
      <c r="K107" s="17"/>
      <c r="L107" s="17"/>
      <c r="M107" s="17"/>
      <c r="N107" s="17"/>
      <c r="O107" s="17"/>
      <c r="P107" s="18"/>
      <c r="Q107" s="90" t="s">
        <v>188</v>
      </c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210"/>
      <c r="AG107" s="217" t="s">
        <v>221</v>
      </c>
    </row>
    <row r="108" spans="1:35" ht="15" customHeight="1" x14ac:dyDescent="0.15">
      <c r="A108" s="22" t="s">
        <v>95</v>
      </c>
      <c r="B108" s="3"/>
      <c r="C108" s="13" t="s">
        <v>96</v>
      </c>
      <c r="D108" s="12"/>
      <c r="E108" s="12"/>
      <c r="F108" s="12"/>
      <c r="G108" s="12"/>
      <c r="H108" s="14"/>
      <c r="I108" s="3" t="s">
        <v>95</v>
      </c>
      <c r="J108" s="3"/>
      <c r="K108" s="13" t="s">
        <v>96</v>
      </c>
      <c r="L108" s="12"/>
      <c r="M108" s="12"/>
      <c r="N108" s="12"/>
      <c r="O108" s="12"/>
      <c r="P108" s="14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151"/>
      <c r="AG108" s="218"/>
    </row>
    <row r="109" spans="1:35" ht="15" customHeight="1" x14ac:dyDescent="0.15">
      <c r="A109" s="90">
        <v>12</v>
      </c>
      <c r="B109" s="91"/>
      <c r="C109" s="100" t="s">
        <v>133</v>
      </c>
      <c r="D109" s="101"/>
      <c r="E109" s="101"/>
      <c r="F109" s="101"/>
      <c r="G109" s="101"/>
      <c r="H109" s="102"/>
      <c r="I109" s="91">
        <v>1</v>
      </c>
      <c r="J109" s="91"/>
      <c r="K109" s="94" t="s">
        <v>99</v>
      </c>
      <c r="L109" s="95"/>
      <c r="M109" s="95"/>
      <c r="N109" s="95"/>
      <c r="O109" s="95"/>
      <c r="P109" s="96"/>
      <c r="Q109" s="206" t="s">
        <v>144</v>
      </c>
      <c r="R109" s="206"/>
      <c r="S109" s="206"/>
      <c r="T109" s="206"/>
      <c r="U109" s="206"/>
      <c r="V109" s="206"/>
      <c r="W109" s="206"/>
      <c r="X109" s="206"/>
      <c r="Y109" s="206"/>
      <c r="Z109" s="206"/>
      <c r="AA109" s="206"/>
      <c r="AB109" s="206"/>
      <c r="AC109" s="206"/>
      <c r="AD109" s="206"/>
      <c r="AE109" s="206"/>
      <c r="AF109" s="207"/>
      <c r="AG109" s="52"/>
      <c r="AH109" s="1" t="str">
        <f t="shared" ref="AH109:AH140" si="5">IF(AG109="","",VLOOKUP(AG109,$G$248:$Q$248,11,FALSE))</f>
        <v/>
      </c>
      <c r="AI109" s="1">
        <f>$A$109*1000+I109</f>
        <v>12001</v>
      </c>
    </row>
    <row r="110" spans="1:35" ht="25.5" customHeight="1" x14ac:dyDescent="0.15">
      <c r="A110" s="83"/>
      <c r="B110" s="84"/>
      <c r="C110" s="103"/>
      <c r="D110" s="104"/>
      <c r="E110" s="104"/>
      <c r="F110" s="104"/>
      <c r="G110" s="104"/>
      <c r="H110" s="105"/>
      <c r="I110" s="88">
        <v>2</v>
      </c>
      <c r="J110" s="89"/>
      <c r="K110" s="178" t="s">
        <v>100</v>
      </c>
      <c r="L110" s="179"/>
      <c r="M110" s="179"/>
      <c r="N110" s="179"/>
      <c r="O110" s="179"/>
      <c r="P110" s="180"/>
      <c r="Q110" s="208" t="s">
        <v>145</v>
      </c>
      <c r="R110" s="208"/>
      <c r="S110" s="208"/>
      <c r="T110" s="208"/>
      <c r="U110" s="208"/>
      <c r="V110" s="208"/>
      <c r="W110" s="208"/>
      <c r="X110" s="208"/>
      <c r="Y110" s="208"/>
      <c r="Z110" s="208"/>
      <c r="AA110" s="208"/>
      <c r="AB110" s="208"/>
      <c r="AC110" s="208"/>
      <c r="AD110" s="208"/>
      <c r="AE110" s="208"/>
      <c r="AF110" s="209"/>
      <c r="AG110" s="53"/>
      <c r="AH110" s="1" t="str">
        <f t="shared" si="5"/>
        <v/>
      </c>
      <c r="AI110" s="1">
        <f>$A$109*1000+I110</f>
        <v>12002</v>
      </c>
    </row>
    <row r="111" spans="1:35" ht="15" customHeight="1" x14ac:dyDescent="0.15">
      <c r="A111" s="92"/>
      <c r="B111" s="93"/>
      <c r="C111" s="106"/>
      <c r="D111" s="107"/>
      <c r="E111" s="107"/>
      <c r="F111" s="107"/>
      <c r="G111" s="107"/>
      <c r="H111" s="108"/>
      <c r="I111" s="93">
        <v>3</v>
      </c>
      <c r="J111" s="93"/>
      <c r="K111" s="97" t="s">
        <v>101</v>
      </c>
      <c r="L111" s="98"/>
      <c r="M111" s="98"/>
      <c r="N111" s="98"/>
      <c r="O111" s="98"/>
      <c r="P111" s="99"/>
      <c r="Q111" s="202" t="s">
        <v>146</v>
      </c>
      <c r="R111" s="202"/>
      <c r="S111" s="202"/>
      <c r="T111" s="202"/>
      <c r="U111" s="202"/>
      <c r="V111" s="202"/>
      <c r="W111" s="202"/>
      <c r="X111" s="202"/>
      <c r="Y111" s="202"/>
      <c r="Z111" s="202"/>
      <c r="AA111" s="202"/>
      <c r="AB111" s="202"/>
      <c r="AC111" s="202"/>
      <c r="AD111" s="202"/>
      <c r="AE111" s="202"/>
      <c r="AF111" s="203"/>
      <c r="AG111" s="52"/>
      <c r="AH111" s="1" t="str">
        <f t="shared" si="5"/>
        <v/>
      </c>
      <c r="AI111" s="1">
        <f>$A$109*1000+I111</f>
        <v>12003</v>
      </c>
    </row>
    <row r="112" spans="1:35" ht="11.25" hidden="1" customHeight="1" x14ac:dyDescent="0.15">
      <c r="A112" s="33"/>
      <c r="B112" s="2"/>
      <c r="C112" s="36"/>
      <c r="D112" s="4"/>
      <c r="E112" s="4"/>
      <c r="F112" s="4"/>
      <c r="G112" s="4"/>
      <c r="H112" s="37"/>
      <c r="I112" s="1">
        <v>4</v>
      </c>
      <c r="K112" s="36" t="s">
        <v>195</v>
      </c>
      <c r="L112" s="4"/>
      <c r="M112" s="4"/>
      <c r="N112" s="4"/>
      <c r="O112" s="4"/>
      <c r="P112" s="37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5"/>
      <c r="AG112" s="52"/>
      <c r="AH112" s="1" t="str">
        <f t="shared" si="5"/>
        <v/>
      </c>
      <c r="AI112" s="1">
        <f>$A$109*1000+I112</f>
        <v>12004</v>
      </c>
    </row>
    <row r="113" spans="1:35" ht="15" customHeight="1" x14ac:dyDescent="0.15">
      <c r="A113" s="83">
        <v>13</v>
      </c>
      <c r="B113" s="84"/>
      <c r="C113" s="103" t="s">
        <v>134</v>
      </c>
      <c r="D113" s="104"/>
      <c r="E113" s="104"/>
      <c r="F113" s="104"/>
      <c r="G113" s="104"/>
      <c r="H113" s="105"/>
      <c r="I113" s="92">
        <v>1</v>
      </c>
      <c r="J113" s="93"/>
      <c r="K113" s="97" t="s">
        <v>102</v>
      </c>
      <c r="L113" s="98"/>
      <c r="M113" s="98"/>
      <c r="N113" s="98"/>
      <c r="O113" s="98"/>
      <c r="P113" s="99"/>
      <c r="Q113" s="202" t="s">
        <v>147</v>
      </c>
      <c r="R113" s="202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  <c r="AF113" s="203"/>
      <c r="AG113" s="52"/>
      <c r="AH113" s="1" t="str">
        <f t="shared" si="5"/>
        <v/>
      </c>
      <c r="AI113" s="1">
        <f>$A$113*1000+I113</f>
        <v>13001</v>
      </c>
    </row>
    <row r="114" spans="1:35" ht="15" customHeight="1" x14ac:dyDescent="0.15">
      <c r="A114" s="83"/>
      <c r="B114" s="84"/>
      <c r="C114" s="103"/>
      <c r="D114" s="104"/>
      <c r="E114" s="104"/>
      <c r="F114" s="104"/>
      <c r="G114" s="104"/>
      <c r="H114" s="105"/>
      <c r="I114" s="88">
        <v>2</v>
      </c>
      <c r="J114" s="89"/>
      <c r="K114" s="178" t="s">
        <v>103</v>
      </c>
      <c r="L114" s="179"/>
      <c r="M114" s="179"/>
      <c r="N114" s="179"/>
      <c r="O114" s="179"/>
      <c r="P114" s="180"/>
      <c r="Q114" s="193" t="s">
        <v>148</v>
      </c>
      <c r="R114" s="193"/>
      <c r="S114" s="193"/>
      <c r="T114" s="193"/>
      <c r="U114" s="193"/>
      <c r="V114" s="193"/>
      <c r="W114" s="193"/>
      <c r="X114" s="193"/>
      <c r="Y114" s="193"/>
      <c r="Z114" s="193"/>
      <c r="AA114" s="193"/>
      <c r="AB114" s="193"/>
      <c r="AC114" s="193"/>
      <c r="AD114" s="193"/>
      <c r="AE114" s="193"/>
      <c r="AF114" s="194"/>
      <c r="AG114" s="52"/>
      <c r="AH114" s="1" t="str">
        <f t="shared" si="5"/>
        <v/>
      </c>
      <c r="AI114" s="1">
        <f>$A$113*1000+I114</f>
        <v>13002</v>
      </c>
    </row>
    <row r="115" spans="1:35" ht="15" customHeight="1" x14ac:dyDescent="0.15">
      <c r="A115" s="83"/>
      <c r="B115" s="84"/>
      <c r="C115" s="103"/>
      <c r="D115" s="104"/>
      <c r="E115" s="104"/>
      <c r="F115" s="104"/>
      <c r="G115" s="104"/>
      <c r="H115" s="105"/>
      <c r="I115" s="90">
        <v>3</v>
      </c>
      <c r="J115" s="91"/>
      <c r="K115" s="94" t="s">
        <v>104</v>
      </c>
      <c r="L115" s="95"/>
      <c r="M115" s="95"/>
      <c r="N115" s="95"/>
      <c r="O115" s="95"/>
      <c r="P115" s="96"/>
      <c r="Q115" s="206" t="s">
        <v>149</v>
      </c>
      <c r="R115" s="206"/>
      <c r="S115" s="206"/>
      <c r="T115" s="206"/>
      <c r="U115" s="206"/>
      <c r="V115" s="206"/>
      <c r="W115" s="206"/>
      <c r="X115" s="206"/>
      <c r="Y115" s="206"/>
      <c r="Z115" s="206"/>
      <c r="AA115" s="206"/>
      <c r="AB115" s="206"/>
      <c r="AC115" s="206"/>
      <c r="AD115" s="206"/>
      <c r="AE115" s="206"/>
      <c r="AF115" s="207"/>
      <c r="AG115" s="52"/>
      <c r="AH115" s="1" t="str">
        <f t="shared" si="5"/>
        <v/>
      </c>
      <c r="AI115" s="1">
        <f>$A$113*1000+I115</f>
        <v>13003</v>
      </c>
    </row>
    <row r="116" spans="1:35" ht="12" hidden="1" customHeight="1" x14ac:dyDescent="0.15">
      <c r="A116" s="33"/>
      <c r="B116" s="2"/>
      <c r="C116" s="36"/>
      <c r="D116" s="4"/>
      <c r="E116" s="4"/>
      <c r="F116" s="4"/>
      <c r="G116" s="4"/>
      <c r="H116" s="37"/>
      <c r="I116" s="1">
        <v>4</v>
      </c>
      <c r="K116" s="36" t="s">
        <v>195</v>
      </c>
      <c r="L116" s="4"/>
      <c r="M116" s="4"/>
      <c r="N116" s="4"/>
      <c r="O116" s="4"/>
      <c r="P116" s="37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5"/>
      <c r="AG116" s="52"/>
      <c r="AH116" s="1" t="str">
        <f t="shared" si="5"/>
        <v/>
      </c>
      <c r="AI116" s="1">
        <f>$A$113*1000+I116</f>
        <v>13004</v>
      </c>
    </row>
    <row r="117" spans="1:35" ht="15" customHeight="1" x14ac:dyDescent="0.15">
      <c r="A117" s="90">
        <v>14</v>
      </c>
      <c r="B117" s="91"/>
      <c r="C117" s="100" t="s">
        <v>135</v>
      </c>
      <c r="D117" s="101"/>
      <c r="E117" s="101"/>
      <c r="F117" s="101"/>
      <c r="G117" s="101"/>
      <c r="H117" s="102"/>
      <c r="I117" s="88">
        <v>1</v>
      </c>
      <c r="J117" s="89"/>
      <c r="K117" s="178" t="s">
        <v>105</v>
      </c>
      <c r="L117" s="179"/>
      <c r="M117" s="179"/>
      <c r="N117" s="179"/>
      <c r="O117" s="179"/>
      <c r="P117" s="180"/>
      <c r="Q117" s="193" t="s">
        <v>150</v>
      </c>
      <c r="R117" s="193"/>
      <c r="S117" s="193"/>
      <c r="T117" s="193"/>
      <c r="U117" s="193"/>
      <c r="V117" s="193"/>
      <c r="W117" s="193"/>
      <c r="X117" s="193"/>
      <c r="Y117" s="193"/>
      <c r="Z117" s="193"/>
      <c r="AA117" s="193"/>
      <c r="AB117" s="193"/>
      <c r="AC117" s="193"/>
      <c r="AD117" s="193"/>
      <c r="AE117" s="193"/>
      <c r="AF117" s="194"/>
      <c r="AG117" s="52"/>
      <c r="AH117" s="1" t="str">
        <f t="shared" si="5"/>
        <v/>
      </c>
      <c r="AI117" s="1">
        <f>$A$117*1000+I117</f>
        <v>14001</v>
      </c>
    </row>
    <row r="118" spans="1:35" ht="15" customHeight="1" x14ac:dyDescent="0.15">
      <c r="A118" s="83"/>
      <c r="B118" s="84"/>
      <c r="C118" s="103"/>
      <c r="D118" s="104"/>
      <c r="E118" s="104"/>
      <c r="F118" s="104"/>
      <c r="G118" s="104"/>
      <c r="H118" s="105"/>
      <c r="I118" s="88">
        <v>2</v>
      </c>
      <c r="J118" s="89"/>
      <c r="K118" s="178" t="s">
        <v>106</v>
      </c>
      <c r="L118" s="179"/>
      <c r="M118" s="179"/>
      <c r="N118" s="179"/>
      <c r="O118" s="179"/>
      <c r="P118" s="180"/>
      <c r="Q118" s="193" t="s">
        <v>151</v>
      </c>
      <c r="R118" s="193"/>
      <c r="S118" s="193"/>
      <c r="T118" s="193"/>
      <c r="U118" s="193"/>
      <c r="V118" s="193"/>
      <c r="W118" s="193"/>
      <c r="X118" s="193"/>
      <c r="Y118" s="193"/>
      <c r="Z118" s="193"/>
      <c r="AA118" s="193"/>
      <c r="AB118" s="193"/>
      <c r="AC118" s="193"/>
      <c r="AD118" s="193"/>
      <c r="AE118" s="193"/>
      <c r="AF118" s="194"/>
      <c r="AG118" s="52"/>
      <c r="AH118" s="1" t="str">
        <f t="shared" si="5"/>
        <v/>
      </c>
      <c r="AI118" s="1">
        <f>$A$117*1000+I118</f>
        <v>14002</v>
      </c>
    </row>
    <row r="119" spans="1:35" ht="15" customHeight="1" x14ac:dyDescent="0.15">
      <c r="A119" s="83"/>
      <c r="B119" s="84"/>
      <c r="C119" s="103"/>
      <c r="D119" s="104"/>
      <c r="E119" s="104"/>
      <c r="F119" s="104"/>
      <c r="G119" s="104"/>
      <c r="H119" s="105"/>
      <c r="I119" s="88">
        <v>3</v>
      </c>
      <c r="J119" s="89"/>
      <c r="K119" s="178" t="s">
        <v>192</v>
      </c>
      <c r="L119" s="179"/>
      <c r="M119" s="179"/>
      <c r="N119" s="179"/>
      <c r="O119" s="179"/>
      <c r="P119" s="180"/>
      <c r="Q119" s="193" t="s">
        <v>152</v>
      </c>
      <c r="R119" s="193"/>
      <c r="S119" s="193"/>
      <c r="T119" s="193"/>
      <c r="U119" s="193"/>
      <c r="V119" s="193"/>
      <c r="W119" s="193"/>
      <c r="X119" s="193"/>
      <c r="Y119" s="193"/>
      <c r="Z119" s="193"/>
      <c r="AA119" s="193"/>
      <c r="AB119" s="193"/>
      <c r="AC119" s="193"/>
      <c r="AD119" s="193"/>
      <c r="AE119" s="193"/>
      <c r="AF119" s="194"/>
      <c r="AG119" s="52"/>
      <c r="AH119" s="1" t="str">
        <f t="shared" si="5"/>
        <v/>
      </c>
      <c r="AI119" s="1">
        <f>$A$117*1000+I119</f>
        <v>14003</v>
      </c>
    </row>
    <row r="120" spans="1:35" ht="15" customHeight="1" x14ac:dyDescent="0.15">
      <c r="A120" s="92"/>
      <c r="B120" s="93"/>
      <c r="C120" s="106"/>
      <c r="D120" s="107"/>
      <c r="E120" s="107"/>
      <c r="F120" s="107"/>
      <c r="G120" s="107"/>
      <c r="H120" s="108"/>
      <c r="I120" s="88">
        <v>4</v>
      </c>
      <c r="J120" s="89"/>
      <c r="K120" s="178" t="s">
        <v>6</v>
      </c>
      <c r="L120" s="179"/>
      <c r="M120" s="179"/>
      <c r="N120" s="179"/>
      <c r="O120" s="179"/>
      <c r="P120" s="180"/>
      <c r="Q120" s="193" t="s">
        <v>153</v>
      </c>
      <c r="R120" s="193"/>
      <c r="S120" s="193"/>
      <c r="T120" s="193"/>
      <c r="U120" s="193"/>
      <c r="V120" s="193"/>
      <c r="W120" s="193"/>
      <c r="X120" s="193"/>
      <c r="Y120" s="193"/>
      <c r="Z120" s="193"/>
      <c r="AA120" s="193"/>
      <c r="AB120" s="193"/>
      <c r="AC120" s="193"/>
      <c r="AD120" s="193"/>
      <c r="AE120" s="193"/>
      <c r="AF120" s="194"/>
      <c r="AG120" s="52"/>
      <c r="AH120" s="1" t="str">
        <f t="shared" si="5"/>
        <v/>
      </c>
      <c r="AI120" s="1">
        <f>$A$117*1000+I120</f>
        <v>14004</v>
      </c>
    </row>
    <row r="121" spans="1:35" ht="12" hidden="1" customHeight="1" x14ac:dyDescent="0.15">
      <c r="A121" s="33"/>
      <c r="B121" s="2"/>
      <c r="C121" s="36"/>
      <c r="D121" s="4"/>
      <c r="E121" s="4"/>
      <c r="F121" s="4"/>
      <c r="G121" s="4"/>
      <c r="H121" s="37"/>
      <c r="I121" s="1">
        <v>5</v>
      </c>
      <c r="K121" s="36" t="s">
        <v>195</v>
      </c>
      <c r="L121" s="4"/>
      <c r="M121" s="4"/>
      <c r="N121" s="4"/>
      <c r="O121" s="4"/>
      <c r="P121" s="37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5"/>
      <c r="AG121" s="52"/>
      <c r="AH121" s="1" t="str">
        <f t="shared" si="5"/>
        <v/>
      </c>
      <c r="AI121" s="1">
        <f>$A$117*1000+I121</f>
        <v>14005</v>
      </c>
    </row>
    <row r="122" spans="1:35" ht="15" customHeight="1" x14ac:dyDescent="0.15">
      <c r="A122" s="83">
        <v>15</v>
      </c>
      <c r="B122" s="84"/>
      <c r="C122" s="103" t="s">
        <v>136</v>
      </c>
      <c r="D122" s="104"/>
      <c r="E122" s="104"/>
      <c r="F122" s="104"/>
      <c r="G122" s="104"/>
      <c r="H122" s="105"/>
      <c r="I122" s="92">
        <v>1</v>
      </c>
      <c r="J122" s="93"/>
      <c r="K122" s="97" t="s">
        <v>107</v>
      </c>
      <c r="L122" s="98"/>
      <c r="M122" s="98"/>
      <c r="N122" s="98"/>
      <c r="O122" s="98"/>
      <c r="P122" s="99"/>
      <c r="Q122" s="202" t="s">
        <v>154</v>
      </c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  <c r="AF122" s="203"/>
      <c r="AG122" s="52"/>
      <c r="AH122" s="1" t="str">
        <f t="shared" si="5"/>
        <v/>
      </c>
      <c r="AI122" s="1">
        <f>$A$122*1000+I122</f>
        <v>15001</v>
      </c>
    </row>
    <row r="123" spans="1:35" ht="15" customHeight="1" x14ac:dyDescent="0.15">
      <c r="A123" s="83"/>
      <c r="B123" s="84"/>
      <c r="C123" s="103"/>
      <c r="D123" s="104"/>
      <c r="E123" s="104"/>
      <c r="F123" s="104"/>
      <c r="G123" s="104"/>
      <c r="H123" s="105"/>
      <c r="I123" s="88">
        <v>2</v>
      </c>
      <c r="J123" s="89"/>
      <c r="K123" s="178" t="s">
        <v>108</v>
      </c>
      <c r="L123" s="179"/>
      <c r="M123" s="179"/>
      <c r="N123" s="179"/>
      <c r="O123" s="179"/>
      <c r="P123" s="180"/>
      <c r="Q123" s="193" t="s">
        <v>155</v>
      </c>
      <c r="R123" s="193"/>
      <c r="S123" s="193"/>
      <c r="T123" s="193"/>
      <c r="U123" s="193"/>
      <c r="V123" s="193"/>
      <c r="W123" s="193"/>
      <c r="X123" s="193"/>
      <c r="Y123" s="193"/>
      <c r="Z123" s="193"/>
      <c r="AA123" s="193"/>
      <c r="AB123" s="193"/>
      <c r="AC123" s="193"/>
      <c r="AD123" s="193"/>
      <c r="AE123" s="193"/>
      <c r="AF123" s="194"/>
      <c r="AG123" s="52"/>
      <c r="AH123" s="1" t="str">
        <f t="shared" si="5"/>
        <v/>
      </c>
      <c r="AI123" s="1">
        <f>$A$122*1000+I123</f>
        <v>15002</v>
      </c>
    </row>
    <row r="124" spans="1:35" ht="15" customHeight="1" x14ac:dyDescent="0.15">
      <c r="A124" s="83"/>
      <c r="B124" s="84"/>
      <c r="C124" s="103"/>
      <c r="D124" s="104"/>
      <c r="E124" s="104"/>
      <c r="F124" s="104"/>
      <c r="G124" s="104"/>
      <c r="H124" s="105"/>
      <c r="I124" s="88">
        <v>3</v>
      </c>
      <c r="J124" s="89"/>
      <c r="K124" s="178" t="s">
        <v>109</v>
      </c>
      <c r="L124" s="179"/>
      <c r="M124" s="179"/>
      <c r="N124" s="179"/>
      <c r="O124" s="179"/>
      <c r="P124" s="180"/>
      <c r="Q124" s="193" t="s">
        <v>156</v>
      </c>
      <c r="R124" s="193"/>
      <c r="S124" s="193"/>
      <c r="T124" s="193"/>
      <c r="U124" s="193"/>
      <c r="V124" s="193"/>
      <c r="W124" s="193"/>
      <c r="X124" s="193"/>
      <c r="Y124" s="193"/>
      <c r="Z124" s="193"/>
      <c r="AA124" s="193"/>
      <c r="AB124" s="193"/>
      <c r="AC124" s="193"/>
      <c r="AD124" s="193"/>
      <c r="AE124" s="193"/>
      <c r="AF124" s="194"/>
      <c r="AG124" s="52"/>
      <c r="AH124" s="1" t="str">
        <f t="shared" si="5"/>
        <v/>
      </c>
      <c r="AI124" s="1">
        <f>$A$122*1000+I124</f>
        <v>15003</v>
      </c>
    </row>
    <row r="125" spans="1:35" ht="15" customHeight="1" x14ac:dyDescent="0.15">
      <c r="A125" s="83"/>
      <c r="B125" s="84"/>
      <c r="C125" s="103"/>
      <c r="D125" s="104"/>
      <c r="E125" s="104"/>
      <c r="F125" s="104"/>
      <c r="G125" s="104"/>
      <c r="H125" s="105"/>
      <c r="I125" s="90">
        <v>4</v>
      </c>
      <c r="J125" s="91"/>
      <c r="K125" s="94" t="s">
        <v>110</v>
      </c>
      <c r="L125" s="95"/>
      <c r="M125" s="95"/>
      <c r="N125" s="95"/>
      <c r="O125" s="95"/>
      <c r="P125" s="96"/>
      <c r="Q125" s="206" t="s">
        <v>157</v>
      </c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7"/>
      <c r="AG125" s="52"/>
      <c r="AH125" s="1" t="str">
        <f t="shared" si="5"/>
        <v/>
      </c>
      <c r="AI125" s="1">
        <f>$A$122*1000+I125</f>
        <v>15004</v>
      </c>
    </row>
    <row r="126" spans="1:35" ht="12" hidden="1" customHeight="1" x14ac:dyDescent="0.15">
      <c r="A126" s="33"/>
      <c r="B126" s="2"/>
      <c r="C126" s="36"/>
      <c r="D126" s="4"/>
      <c r="E126" s="4"/>
      <c r="F126" s="4"/>
      <c r="G126" s="4"/>
      <c r="H126" s="37"/>
      <c r="I126" s="1">
        <v>5</v>
      </c>
      <c r="K126" s="36" t="s">
        <v>195</v>
      </c>
      <c r="L126" s="4"/>
      <c r="M126" s="4"/>
      <c r="N126" s="4"/>
      <c r="O126" s="4"/>
      <c r="P126" s="37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5"/>
      <c r="AG126" s="52"/>
      <c r="AH126" s="1" t="str">
        <f t="shared" si="5"/>
        <v/>
      </c>
      <c r="AI126" s="1">
        <f>$A$122*1000+I126</f>
        <v>15005</v>
      </c>
    </row>
    <row r="127" spans="1:35" ht="15" customHeight="1" x14ac:dyDescent="0.15">
      <c r="A127" s="88">
        <v>16</v>
      </c>
      <c r="B127" s="89"/>
      <c r="C127" s="196" t="s">
        <v>137</v>
      </c>
      <c r="D127" s="197"/>
      <c r="E127" s="197"/>
      <c r="F127" s="197"/>
      <c r="G127" s="197"/>
      <c r="H127" s="198"/>
      <c r="I127" s="89">
        <v>1</v>
      </c>
      <c r="J127" s="89"/>
      <c r="K127" s="178" t="s">
        <v>193</v>
      </c>
      <c r="L127" s="179"/>
      <c r="M127" s="179"/>
      <c r="N127" s="179"/>
      <c r="O127" s="179"/>
      <c r="P127" s="180"/>
      <c r="Q127" s="193" t="s">
        <v>158</v>
      </c>
      <c r="R127" s="193"/>
      <c r="S127" s="193"/>
      <c r="T127" s="193"/>
      <c r="U127" s="193"/>
      <c r="V127" s="193"/>
      <c r="W127" s="193"/>
      <c r="X127" s="193"/>
      <c r="Y127" s="193"/>
      <c r="Z127" s="193"/>
      <c r="AA127" s="193"/>
      <c r="AB127" s="193"/>
      <c r="AC127" s="193"/>
      <c r="AD127" s="193"/>
      <c r="AE127" s="193"/>
      <c r="AF127" s="194"/>
      <c r="AG127" s="52"/>
      <c r="AH127" s="1" t="str">
        <f t="shared" si="5"/>
        <v/>
      </c>
      <c r="AI127" s="1">
        <f>$A$127*1000+I127</f>
        <v>16001</v>
      </c>
    </row>
    <row r="128" spans="1:35" ht="13.5" hidden="1" customHeight="1" x14ac:dyDescent="0.15">
      <c r="A128" s="33"/>
      <c r="B128" s="2"/>
      <c r="C128" s="36"/>
      <c r="D128" s="4"/>
      <c r="E128" s="4"/>
      <c r="F128" s="4"/>
      <c r="G128" s="4"/>
      <c r="H128" s="37"/>
      <c r="I128" s="1">
        <v>2</v>
      </c>
      <c r="K128" s="36" t="s">
        <v>195</v>
      </c>
      <c r="L128" s="4"/>
      <c r="M128" s="4"/>
      <c r="N128" s="4"/>
      <c r="O128" s="4"/>
      <c r="P128" s="37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5"/>
      <c r="AG128" s="52"/>
      <c r="AH128" s="1" t="str">
        <f t="shared" si="5"/>
        <v/>
      </c>
      <c r="AI128" s="1">
        <f>$A$127*1000+I128</f>
        <v>16002</v>
      </c>
    </row>
    <row r="129" spans="1:35" ht="15" customHeight="1" x14ac:dyDescent="0.15">
      <c r="A129" s="83">
        <v>17</v>
      </c>
      <c r="B129" s="84"/>
      <c r="C129" s="103" t="s">
        <v>189</v>
      </c>
      <c r="D129" s="104"/>
      <c r="E129" s="104"/>
      <c r="F129" s="104"/>
      <c r="G129" s="104"/>
      <c r="H129" s="105"/>
      <c r="I129" s="84">
        <v>1</v>
      </c>
      <c r="J129" s="84"/>
      <c r="K129" s="85" t="s">
        <v>111</v>
      </c>
      <c r="L129" s="86"/>
      <c r="M129" s="86"/>
      <c r="N129" s="86"/>
      <c r="O129" s="86"/>
      <c r="P129" s="87"/>
      <c r="Q129" s="211" t="s">
        <v>159</v>
      </c>
      <c r="R129" s="211"/>
      <c r="S129" s="211"/>
      <c r="T129" s="211"/>
      <c r="U129" s="211"/>
      <c r="V129" s="211"/>
      <c r="W129" s="211"/>
      <c r="X129" s="211"/>
      <c r="Y129" s="211"/>
      <c r="Z129" s="211"/>
      <c r="AA129" s="211"/>
      <c r="AB129" s="211"/>
      <c r="AC129" s="211"/>
      <c r="AD129" s="211"/>
      <c r="AE129" s="211"/>
      <c r="AF129" s="212"/>
      <c r="AG129" s="52"/>
      <c r="AH129" s="1" t="str">
        <f t="shared" si="5"/>
        <v/>
      </c>
      <c r="AI129" s="1">
        <f>$A$129*1000+I129</f>
        <v>17001</v>
      </c>
    </row>
    <row r="130" spans="1:35" ht="13.5" hidden="1" customHeight="1" x14ac:dyDescent="0.15">
      <c r="A130" s="33"/>
      <c r="B130" s="2"/>
      <c r="C130" s="36"/>
      <c r="D130" s="4"/>
      <c r="E130" s="4"/>
      <c r="F130" s="4"/>
      <c r="G130" s="4"/>
      <c r="H130" s="37"/>
      <c r="I130" s="1">
        <v>2</v>
      </c>
      <c r="K130" s="36" t="s">
        <v>195</v>
      </c>
      <c r="L130" s="4"/>
      <c r="M130" s="4"/>
      <c r="N130" s="4"/>
      <c r="O130" s="4"/>
      <c r="P130" s="37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5"/>
      <c r="AG130" s="52"/>
      <c r="AH130" s="1" t="str">
        <f t="shared" si="5"/>
        <v/>
      </c>
      <c r="AI130" s="1">
        <f>$A$129*1000+I130</f>
        <v>17002</v>
      </c>
    </row>
    <row r="131" spans="1:35" ht="25.5" customHeight="1" x14ac:dyDescent="0.15">
      <c r="A131" s="90">
        <v>18</v>
      </c>
      <c r="B131" s="91"/>
      <c r="C131" s="100" t="s">
        <v>138</v>
      </c>
      <c r="D131" s="101"/>
      <c r="E131" s="101"/>
      <c r="F131" s="101"/>
      <c r="G131" s="101"/>
      <c r="H131" s="102"/>
      <c r="I131" s="88">
        <v>1</v>
      </c>
      <c r="J131" s="89"/>
      <c r="K131" s="178" t="s">
        <v>112</v>
      </c>
      <c r="L131" s="179"/>
      <c r="M131" s="179"/>
      <c r="N131" s="179"/>
      <c r="O131" s="179"/>
      <c r="P131" s="180"/>
      <c r="Q131" s="208" t="s">
        <v>160</v>
      </c>
      <c r="R131" s="208"/>
      <c r="S131" s="208"/>
      <c r="T131" s="208"/>
      <c r="U131" s="208"/>
      <c r="V131" s="208"/>
      <c r="W131" s="208"/>
      <c r="X131" s="208"/>
      <c r="Y131" s="208"/>
      <c r="Z131" s="208"/>
      <c r="AA131" s="208"/>
      <c r="AB131" s="208"/>
      <c r="AC131" s="208"/>
      <c r="AD131" s="208"/>
      <c r="AE131" s="208"/>
      <c r="AF131" s="209"/>
      <c r="AG131" s="53"/>
      <c r="AH131" s="1" t="str">
        <f t="shared" si="5"/>
        <v/>
      </c>
      <c r="AI131" s="1">
        <f>$A$131*1000+I131</f>
        <v>18001</v>
      </c>
    </row>
    <row r="132" spans="1:35" ht="25.5" customHeight="1" x14ac:dyDescent="0.15">
      <c r="A132" s="92"/>
      <c r="B132" s="93"/>
      <c r="C132" s="106"/>
      <c r="D132" s="107"/>
      <c r="E132" s="107"/>
      <c r="F132" s="107"/>
      <c r="G132" s="107"/>
      <c r="H132" s="108"/>
      <c r="I132" s="88">
        <v>2</v>
      </c>
      <c r="J132" s="89"/>
      <c r="K132" s="178" t="s">
        <v>194</v>
      </c>
      <c r="L132" s="179"/>
      <c r="M132" s="179"/>
      <c r="N132" s="179"/>
      <c r="O132" s="179"/>
      <c r="P132" s="180"/>
      <c r="Q132" s="208" t="s">
        <v>161</v>
      </c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  <c r="AE132" s="208"/>
      <c r="AF132" s="209"/>
      <c r="AG132" s="53"/>
      <c r="AH132" s="1" t="str">
        <f t="shared" si="5"/>
        <v/>
      </c>
      <c r="AI132" s="1">
        <f>$A$131*1000+I132</f>
        <v>18002</v>
      </c>
    </row>
    <row r="133" spans="1:35" ht="12" hidden="1" customHeight="1" x14ac:dyDescent="0.15">
      <c r="A133" s="33"/>
      <c r="B133" s="2"/>
      <c r="C133" s="36"/>
      <c r="D133" s="4"/>
      <c r="E133" s="4"/>
      <c r="F133" s="4"/>
      <c r="G133" s="4"/>
      <c r="H133" s="37"/>
      <c r="I133" s="1">
        <v>3</v>
      </c>
      <c r="K133" s="36" t="s">
        <v>195</v>
      </c>
      <c r="L133" s="4"/>
      <c r="M133" s="4"/>
      <c r="N133" s="4"/>
      <c r="O133" s="4"/>
      <c r="P133" s="37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5"/>
      <c r="AG133" s="52"/>
      <c r="AH133" s="1" t="str">
        <f t="shared" si="5"/>
        <v/>
      </c>
      <c r="AI133" s="1">
        <f>$A$131*1000+I133</f>
        <v>18003</v>
      </c>
    </row>
    <row r="134" spans="1:35" ht="15" customHeight="1" x14ac:dyDescent="0.15">
      <c r="A134" s="83">
        <v>19</v>
      </c>
      <c r="B134" s="84"/>
      <c r="C134" s="103" t="s">
        <v>139</v>
      </c>
      <c r="D134" s="104"/>
      <c r="E134" s="104"/>
      <c r="F134" s="104"/>
      <c r="G134" s="104"/>
      <c r="H134" s="105"/>
      <c r="I134" s="92">
        <v>1</v>
      </c>
      <c r="J134" s="93"/>
      <c r="K134" s="97" t="s">
        <v>113</v>
      </c>
      <c r="L134" s="98"/>
      <c r="M134" s="98"/>
      <c r="N134" s="98"/>
      <c r="O134" s="98"/>
      <c r="P134" s="99"/>
      <c r="Q134" s="202" t="s">
        <v>162</v>
      </c>
      <c r="R134" s="202"/>
      <c r="S134" s="202"/>
      <c r="T134" s="202"/>
      <c r="U134" s="202"/>
      <c r="V134" s="202"/>
      <c r="W134" s="202"/>
      <c r="X134" s="202"/>
      <c r="Y134" s="202"/>
      <c r="Z134" s="202"/>
      <c r="AA134" s="202"/>
      <c r="AB134" s="202"/>
      <c r="AC134" s="202"/>
      <c r="AD134" s="202"/>
      <c r="AE134" s="202"/>
      <c r="AF134" s="203"/>
      <c r="AG134" s="52"/>
      <c r="AH134" s="1" t="str">
        <f t="shared" si="5"/>
        <v/>
      </c>
      <c r="AI134" s="1">
        <f>$A$134*1000+I134</f>
        <v>19001</v>
      </c>
    </row>
    <row r="135" spans="1:35" ht="15" customHeight="1" x14ac:dyDescent="0.15">
      <c r="A135" s="83"/>
      <c r="B135" s="84"/>
      <c r="C135" s="103"/>
      <c r="D135" s="104"/>
      <c r="E135" s="104"/>
      <c r="F135" s="104"/>
      <c r="G135" s="104"/>
      <c r="H135" s="105"/>
      <c r="I135" s="90">
        <v>2</v>
      </c>
      <c r="J135" s="91"/>
      <c r="K135" s="94" t="s">
        <v>114</v>
      </c>
      <c r="L135" s="95"/>
      <c r="M135" s="95"/>
      <c r="N135" s="95"/>
      <c r="O135" s="95"/>
      <c r="P135" s="96"/>
      <c r="Q135" s="206" t="s">
        <v>163</v>
      </c>
      <c r="R135" s="206"/>
      <c r="S135" s="206"/>
      <c r="T135" s="206"/>
      <c r="U135" s="206"/>
      <c r="V135" s="206"/>
      <c r="W135" s="206"/>
      <c r="X135" s="206"/>
      <c r="Y135" s="206"/>
      <c r="Z135" s="206"/>
      <c r="AA135" s="206"/>
      <c r="AB135" s="206"/>
      <c r="AC135" s="206"/>
      <c r="AD135" s="206"/>
      <c r="AE135" s="206"/>
      <c r="AF135" s="207"/>
      <c r="AG135" s="52"/>
      <c r="AH135" s="1" t="str">
        <f t="shared" si="5"/>
        <v/>
      </c>
      <c r="AI135" s="1">
        <f>$A$134*1000+I135</f>
        <v>19002</v>
      </c>
    </row>
    <row r="136" spans="1:35" ht="12" hidden="1" customHeight="1" x14ac:dyDescent="0.15">
      <c r="A136" s="33"/>
      <c r="B136" s="2"/>
      <c r="C136" s="36"/>
      <c r="D136" s="4"/>
      <c r="E136" s="4"/>
      <c r="F136" s="4"/>
      <c r="G136" s="4"/>
      <c r="H136" s="37"/>
      <c r="I136" s="1">
        <v>3</v>
      </c>
      <c r="K136" s="36" t="s">
        <v>195</v>
      </c>
      <c r="L136" s="4"/>
      <c r="M136" s="4"/>
      <c r="N136" s="4"/>
      <c r="O136" s="4"/>
      <c r="P136" s="37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5"/>
      <c r="AG136" s="52"/>
      <c r="AH136" s="1" t="str">
        <f t="shared" si="5"/>
        <v/>
      </c>
      <c r="AI136" s="1">
        <f>$A$134*1000+I136</f>
        <v>19003</v>
      </c>
    </row>
    <row r="137" spans="1:35" ht="25.5" customHeight="1" x14ac:dyDescent="0.15">
      <c r="A137" s="90">
        <v>20</v>
      </c>
      <c r="B137" s="91"/>
      <c r="C137" s="100" t="s">
        <v>140</v>
      </c>
      <c r="D137" s="101"/>
      <c r="E137" s="101"/>
      <c r="F137" s="101"/>
      <c r="G137" s="101"/>
      <c r="H137" s="102"/>
      <c r="I137" s="88">
        <v>1</v>
      </c>
      <c r="J137" s="89"/>
      <c r="K137" s="181" t="s">
        <v>115</v>
      </c>
      <c r="L137" s="182"/>
      <c r="M137" s="182"/>
      <c r="N137" s="182"/>
      <c r="O137" s="182"/>
      <c r="P137" s="183"/>
      <c r="Q137" s="208" t="s">
        <v>164</v>
      </c>
      <c r="R137" s="208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  <c r="AE137" s="208"/>
      <c r="AF137" s="209"/>
      <c r="AG137" s="53"/>
      <c r="AH137" s="1" t="str">
        <f t="shared" si="5"/>
        <v/>
      </c>
      <c r="AI137" s="1">
        <f>$A$137*1000+I137</f>
        <v>20001</v>
      </c>
    </row>
    <row r="138" spans="1:35" ht="15" customHeight="1" x14ac:dyDescent="0.15">
      <c r="A138" s="92"/>
      <c r="B138" s="93"/>
      <c r="C138" s="106"/>
      <c r="D138" s="107"/>
      <c r="E138" s="107"/>
      <c r="F138" s="107"/>
      <c r="G138" s="107"/>
      <c r="H138" s="108"/>
      <c r="I138" s="88">
        <v>2</v>
      </c>
      <c r="J138" s="89"/>
      <c r="K138" s="178" t="s">
        <v>116</v>
      </c>
      <c r="L138" s="179"/>
      <c r="M138" s="179"/>
      <c r="N138" s="179"/>
      <c r="O138" s="179"/>
      <c r="P138" s="180"/>
      <c r="Q138" s="193" t="s">
        <v>165</v>
      </c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4"/>
      <c r="AG138" s="52"/>
      <c r="AH138" s="1" t="str">
        <f t="shared" si="5"/>
        <v/>
      </c>
      <c r="AI138" s="1">
        <f>$A$137*1000+I138</f>
        <v>20002</v>
      </c>
    </row>
    <row r="139" spans="1:35" ht="12" hidden="1" customHeight="1" x14ac:dyDescent="0.15">
      <c r="A139" s="33"/>
      <c r="B139" s="2"/>
      <c r="C139" s="36"/>
      <c r="D139" s="4"/>
      <c r="E139" s="4"/>
      <c r="F139" s="4"/>
      <c r="G139" s="4"/>
      <c r="H139" s="37"/>
      <c r="I139" s="1">
        <v>3</v>
      </c>
      <c r="K139" s="36" t="s">
        <v>195</v>
      </c>
      <c r="L139" s="4"/>
      <c r="M139" s="4"/>
      <c r="N139" s="4"/>
      <c r="O139" s="4"/>
      <c r="P139" s="37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5"/>
      <c r="AG139" s="52"/>
      <c r="AH139" s="1" t="str">
        <f t="shared" si="5"/>
        <v/>
      </c>
      <c r="AI139" s="1">
        <f>$A$137*1000+I139</f>
        <v>20003</v>
      </c>
    </row>
    <row r="140" spans="1:35" ht="15" customHeight="1" x14ac:dyDescent="0.15">
      <c r="A140" s="83">
        <v>21</v>
      </c>
      <c r="B140" s="84"/>
      <c r="C140" s="103" t="s">
        <v>141</v>
      </c>
      <c r="D140" s="104"/>
      <c r="E140" s="104"/>
      <c r="F140" s="104"/>
      <c r="G140" s="104"/>
      <c r="H140" s="105"/>
      <c r="I140" s="92">
        <v>1</v>
      </c>
      <c r="J140" s="93"/>
      <c r="K140" s="97" t="s">
        <v>117</v>
      </c>
      <c r="L140" s="98"/>
      <c r="M140" s="98"/>
      <c r="N140" s="98"/>
      <c r="O140" s="98"/>
      <c r="P140" s="99"/>
      <c r="Q140" s="202" t="s">
        <v>166</v>
      </c>
      <c r="R140" s="202"/>
      <c r="S140" s="202"/>
      <c r="T140" s="202"/>
      <c r="U140" s="202"/>
      <c r="V140" s="202"/>
      <c r="W140" s="202"/>
      <c r="X140" s="202"/>
      <c r="Y140" s="202"/>
      <c r="Z140" s="202"/>
      <c r="AA140" s="202"/>
      <c r="AB140" s="202"/>
      <c r="AC140" s="202"/>
      <c r="AD140" s="202"/>
      <c r="AE140" s="202"/>
      <c r="AF140" s="203"/>
      <c r="AG140" s="52"/>
      <c r="AH140" s="1" t="str">
        <f t="shared" si="5"/>
        <v/>
      </c>
      <c r="AI140" s="1">
        <f>$A$140*1000+I140</f>
        <v>21001</v>
      </c>
    </row>
    <row r="141" spans="1:35" ht="15" customHeight="1" x14ac:dyDescent="0.15">
      <c r="A141" s="83"/>
      <c r="B141" s="84"/>
      <c r="C141" s="103"/>
      <c r="D141" s="104"/>
      <c r="E141" s="104"/>
      <c r="F141" s="104"/>
      <c r="G141" s="104"/>
      <c r="H141" s="105"/>
      <c r="I141" s="90">
        <v>2</v>
      </c>
      <c r="J141" s="91"/>
      <c r="K141" s="94" t="s">
        <v>118</v>
      </c>
      <c r="L141" s="95"/>
      <c r="M141" s="95"/>
      <c r="N141" s="95"/>
      <c r="O141" s="95"/>
      <c r="P141" s="96"/>
      <c r="Q141" s="206" t="s">
        <v>167</v>
      </c>
      <c r="R141" s="206"/>
      <c r="S141" s="206"/>
      <c r="T141" s="206"/>
      <c r="U141" s="206"/>
      <c r="V141" s="206"/>
      <c r="W141" s="206"/>
      <c r="X141" s="206"/>
      <c r="Y141" s="206"/>
      <c r="Z141" s="206"/>
      <c r="AA141" s="206"/>
      <c r="AB141" s="206"/>
      <c r="AC141" s="206"/>
      <c r="AD141" s="206"/>
      <c r="AE141" s="206"/>
      <c r="AF141" s="207"/>
      <c r="AG141" s="52"/>
      <c r="AH141" s="1" t="str">
        <f t="shared" ref="AH141:AH164" si="6">IF(AG141="","",VLOOKUP(AG141,$G$248:$Q$248,11,FALSE))</f>
        <v/>
      </c>
      <c r="AI141" s="1">
        <f>$A$140*1000+I141</f>
        <v>21002</v>
      </c>
    </row>
    <row r="142" spans="1:35" ht="12" hidden="1" customHeight="1" x14ac:dyDescent="0.15">
      <c r="A142" s="33"/>
      <c r="B142" s="2"/>
      <c r="C142" s="36"/>
      <c r="D142" s="4"/>
      <c r="E142" s="4"/>
      <c r="F142" s="4"/>
      <c r="G142" s="4"/>
      <c r="H142" s="37"/>
      <c r="I142" s="1">
        <v>3</v>
      </c>
      <c r="K142" s="36" t="s">
        <v>195</v>
      </c>
      <c r="L142" s="4"/>
      <c r="M142" s="4"/>
      <c r="N142" s="4"/>
      <c r="O142" s="4"/>
      <c r="P142" s="37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5"/>
      <c r="AG142" s="52"/>
      <c r="AH142" s="1" t="str">
        <f t="shared" si="6"/>
        <v/>
      </c>
      <c r="AI142" s="1">
        <f>$A$140*1000+I142</f>
        <v>21003</v>
      </c>
    </row>
    <row r="143" spans="1:35" ht="15" customHeight="1" x14ac:dyDescent="0.15">
      <c r="A143" s="90">
        <v>22</v>
      </c>
      <c r="B143" s="91"/>
      <c r="C143" s="100" t="s">
        <v>190</v>
      </c>
      <c r="D143" s="101"/>
      <c r="E143" s="101"/>
      <c r="F143" s="101"/>
      <c r="G143" s="101"/>
      <c r="H143" s="102"/>
      <c r="I143" s="88">
        <v>1</v>
      </c>
      <c r="J143" s="89"/>
      <c r="K143" s="178" t="s">
        <v>119</v>
      </c>
      <c r="L143" s="179"/>
      <c r="M143" s="179"/>
      <c r="N143" s="179"/>
      <c r="O143" s="179"/>
      <c r="P143" s="180"/>
      <c r="Q143" s="193" t="s">
        <v>168</v>
      </c>
      <c r="R143" s="193"/>
      <c r="S143" s="193"/>
      <c r="T143" s="193"/>
      <c r="U143" s="193"/>
      <c r="V143" s="193"/>
      <c r="W143" s="193"/>
      <c r="X143" s="193"/>
      <c r="Y143" s="193"/>
      <c r="Z143" s="193"/>
      <c r="AA143" s="193"/>
      <c r="AB143" s="193"/>
      <c r="AC143" s="193"/>
      <c r="AD143" s="193"/>
      <c r="AE143" s="193"/>
      <c r="AF143" s="194"/>
      <c r="AG143" s="52"/>
      <c r="AH143" s="1" t="str">
        <f t="shared" si="6"/>
        <v/>
      </c>
      <c r="AI143" s="1">
        <f>$A$143*1000+I143</f>
        <v>22001</v>
      </c>
    </row>
    <row r="144" spans="1:35" ht="15" customHeight="1" x14ac:dyDescent="0.15">
      <c r="A144" s="92"/>
      <c r="B144" s="93"/>
      <c r="C144" s="106"/>
      <c r="D144" s="107"/>
      <c r="E144" s="107"/>
      <c r="F144" s="107"/>
      <c r="G144" s="107"/>
      <c r="H144" s="108"/>
      <c r="I144" s="88">
        <v>2</v>
      </c>
      <c r="J144" s="89"/>
      <c r="K144" s="178" t="s">
        <v>120</v>
      </c>
      <c r="L144" s="179"/>
      <c r="M144" s="179"/>
      <c r="N144" s="179"/>
      <c r="O144" s="179"/>
      <c r="P144" s="180"/>
      <c r="Q144" s="193" t="s">
        <v>169</v>
      </c>
      <c r="R144" s="193"/>
      <c r="S144" s="193"/>
      <c r="T144" s="193"/>
      <c r="U144" s="193"/>
      <c r="V144" s="193"/>
      <c r="W144" s="193"/>
      <c r="X144" s="193"/>
      <c r="Y144" s="193"/>
      <c r="Z144" s="193"/>
      <c r="AA144" s="193"/>
      <c r="AB144" s="193"/>
      <c r="AC144" s="193"/>
      <c r="AD144" s="193"/>
      <c r="AE144" s="193"/>
      <c r="AF144" s="194"/>
      <c r="AG144" s="52"/>
      <c r="AH144" s="1" t="str">
        <f t="shared" si="6"/>
        <v/>
      </c>
      <c r="AI144" s="1">
        <f>$A$143*1000+I144</f>
        <v>22002</v>
      </c>
    </row>
    <row r="145" spans="1:35" ht="12" hidden="1" customHeight="1" x14ac:dyDescent="0.15">
      <c r="A145" s="33"/>
      <c r="B145" s="2"/>
      <c r="C145" s="36"/>
      <c r="D145" s="4"/>
      <c r="E145" s="4"/>
      <c r="F145" s="4"/>
      <c r="G145" s="4"/>
      <c r="H145" s="37"/>
      <c r="I145" s="1">
        <v>3</v>
      </c>
      <c r="K145" s="36" t="s">
        <v>195</v>
      </c>
      <c r="L145" s="4"/>
      <c r="M145" s="4"/>
      <c r="N145" s="4"/>
      <c r="O145" s="4"/>
      <c r="P145" s="37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5"/>
      <c r="AG145" s="52"/>
      <c r="AH145" s="1" t="str">
        <f t="shared" si="6"/>
        <v/>
      </c>
      <c r="AI145" s="1">
        <f>$A$143*1000+I145</f>
        <v>22003</v>
      </c>
    </row>
    <row r="146" spans="1:35" ht="15" customHeight="1" x14ac:dyDescent="0.15">
      <c r="A146" s="83">
        <v>23</v>
      </c>
      <c r="B146" s="84"/>
      <c r="C146" s="103" t="s">
        <v>191</v>
      </c>
      <c r="D146" s="104"/>
      <c r="E146" s="104"/>
      <c r="F146" s="104"/>
      <c r="G146" s="104"/>
      <c r="H146" s="105"/>
      <c r="I146" s="92">
        <v>1</v>
      </c>
      <c r="J146" s="93"/>
      <c r="K146" s="97" t="s">
        <v>121</v>
      </c>
      <c r="L146" s="98"/>
      <c r="M146" s="98"/>
      <c r="N146" s="98"/>
      <c r="O146" s="98"/>
      <c r="P146" s="99"/>
      <c r="Q146" s="202" t="s">
        <v>170</v>
      </c>
      <c r="R146" s="202"/>
      <c r="S146" s="202"/>
      <c r="T146" s="202"/>
      <c r="U146" s="202"/>
      <c r="V146" s="202"/>
      <c r="W146" s="202"/>
      <c r="X146" s="202"/>
      <c r="Y146" s="202"/>
      <c r="Z146" s="202"/>
      <c r="AA146" s="202"/>
      <c r="AB146" s="202"/>
      <c r="AC146" s="202"/>
      <c r="AD146" s="202"/>
      <c r="AE146" s="202"/>
      <c r="AF146" s="203"/>
      <c r="AG146" s="52"/>
      <c r="AH146" s="1" t="str">
        <f t="shared" si="6"/>
        <v/>
      </c>
      <c r="AI146" s="1">
        <f>$A$146*1000+I146</f>
        <v>23001</v>
      </c>
    </row>
    <row r="147" spans="1:35" ht="15" customHeight="1" x14ac:dyDescent="0.15">
      <c r="A147" s="83"/>
      <c r="B147" s="84"/>
      <c r="C147" s="103"/>
      <c r="D147" s="104"/>
      <c r="E147" s="104"/>
      <c r="F147" s="104"/>
      <c r="G147" s="104"/>
      <c r="H147" s="105"/>
      <c r="I147" s="90">
        <v>2</v>
      </c>
      <c r="J147" s="91"/>
      <c r="K147" s="94" t="s">
        <v>122</v>
      </c>
      <c r="L147" s="95"/>
      <c r="M147" s="95"/>
      <c r="N147" s="95"/>
      <c r="O147" s="95"/>
      <c r="P147" s="96"/>
      <c r="Q147" s="206" t="s">
        <v>171</v>
      </c>
      <c r="R147" s="206"/>
      <c r="S147" s="206"/>
      <c r="T147" s="206"/>
      <c r="U147" s="206"/>
      <c r="V147" s="206"/>
      <c r="W147" s="206"/>
      <c r="X147" s="206"/>
      <c r="Y147" s="206"/>
      <c r="Z147" s="206"/>
      <c r="AA147" s="206"/>
      <c r="AB147" s="206"/>
      <c r="AC147" s="206"/>
      <c r="AD147" s="206"/>
      <c r="AE147" s="206"/>
      <c r="AF147" s="207"/>
      <c r="AG147" s="52"/>
      <c r="AH147" s="1" t="str">
        <f t="shared" si="6"/>
        <v/>
      </c>
      <c r="AI147" s="1">
        <f>$A$146*1000+I147</f>
        <v>23002</v>
      </c>
    </row>
    <row r="148" spans="1:35" ht="12" hidden="1" customHeight="1" x14ac:dyDescent="0.15">
      <c r="A148" s="33"/>
      <c r="B148" s="2"/>
      <c r="C148" s="36"/>
      <c r="D148" s="4"/>
      <c r="E148" s="4"/>
      <c r="F148" s="4"/>
      <c r="G148" s="4"/>
      <c r="H148" s="37"/>
      <c r="I148" s="1">
        <v>3</v>
      </c>
      <c r="K148" s="36" t="s">
        <v>195</v>
      </c>
      <c r="L148" s="4"/>
      <c r="M148" s="4"/>
      <c r="N148" s="4"/>
      <c r="O148" s="4"/>
      <c r="P148" s="37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5"/>
      <c r="AG148" s="52"/>
      <c r="AH148" s="1" t="str">
        <f t="shared" si="6"/>
        <v/>
      </c>
      <c r="AI148" s="1">
        <f>$A$146*1000+I148</f>
        <v>23003</v>
      </c>
    </row>
    <row r="149" spans="1:35" ht="15" customHeight="1" x14ac:dyDescent="0.15">
      <c r="A149" s="90">
        <v>24</v>
      </c>
      <c r="B149" s="91"/>
      <c r="C149" s="100" t="s">
        <v>142</v>
      </c>
      <c r="D149" s="101"/>
      <c r="E149" s="101"/>
      <c r="F149" s="101"/>
      <c r="G149" s="101"/>
      <c r="H149" s="102"/>
      <c r="I149" s="88">
        <v>1</v>
      </c>
      <c r="J149" s="89"/>
      <c r="K149" s="178" t="s">
        <v>123</v>
      </c>
      <c r="L149" s="179"/>
      <c r="M149" s="179"/>
      <c r="N149" s="179"/>
      <c r="O149" s="179"/>
      <c r="P149" s="180"/>
      <c r="Q149" s="193" t="s">
        <v>172</v>
      </c>
      <c r="R149" s="193"/>
      <c r="S149" s="193"/>
      <c r="T149" s="193"/>
      <c r="U149" s="193"/>
      <c r="V149" s="193"/>
      <c r="W149" s="193"/>
      <c r="X149" s="193"/>
      <c r="Y149" s="193"/>
      <c r="Z149" s="193"/>
      <c r="AA149" s="193"/>
      <c r="AB149" s="193"/>
      <c r="AC149" s="193"/>
      <c r="AD149" s="193"/>
      <c r="AE149" s="193"/>
      <c r="AF149" s="194"/>
      <c r="AG149" s="52"/>
      <c r="AH149" s="1" t="str">
        <f t="shared" si="6"/>
        <v/>
      </c>
      <c r="AI149" s="1">
        <f t="shared" ref="AI149:AI155" si="7">$A$149*1000+I149</f>
        <v>24001</v>
      </c>
    </row>
    <row r="150" spans="1:35" ht="25.5" customHeight="1" x14ac:dyDescent="0.15">
      <c r="A150" s="83"/>
      <c r="B150" s="84"/>
      <c r="C150" s="103"/>
      <c r="D150" s="104"/>
      <c r="E150" s="104"/>
      <c r="F150" s="104"/>
      <c r="G150" s="104"/>
      <c r="H150" s="105"/>
      <c r="I150" s="88">
        <v>2</v>
      </c>
      <c r="J150" s="89"/>
      <c r="K150" s="178" t="s">
        <v>124</v>
      </c>
      <c r="L150" s="179"/>
      <c r="M150" s="179"/>
      <c r="N150" s="179"/>
      <c r="O150" s="179"/>
      <c r="P150" s="180"/>
      <c r="Q150" s="193" t="s">
        <v>173</v>
      </c>
      <c r="R150" s="193"/>
      <c r="S150" s="193"/>
      <c r="T150" s="193"/>
      <c r="U150" s="193"/>
      <c r="V150" s="193"/>
      <c r="W150" s="193"/>
      <c r="X150" s="193"/>
      <c r="Y150" s="193"/>
      <c r="Z150" s="193"/>
      <c r="AA150" s="193"/>
      <c r="AB150" s="193"/>
      <c r="AC150" s="193"/>
      <c r="AD150" s="193"/>
      <c r="AE150" s="193"/>
      <c r="AF150" s="194"/>
      <c r="AG150" s="54"/>
      <c r="AH150" s="1" t="str">
        <f t="shared" si="6"/>
        <v/>
      </c>
      <c r="AI150" s="1">
        <f t="shared" si="7"/>
        <v>24002</v>
      </c>
    </row>
    <row r="151" spans="1:35" ht="15" customHeight="1" x14ac:dyDescent="0.15">
      <c r="A151" s="83"/>
      <c r="B151" s="84"/>
      <c r="C151" s="103"/>
      <c r="D151" s="104"/>
      <c r="E151" s="104"/>
      <c r="F151" s="104"/>
      <c r="G151" s="104"/>
      <c r="H151" s="105"/>
      <c r="I151" s="88">
        <v>3</v>
      </c>
      <c r="J151" s="89"/>
      <c r="K151" s="178" t="s">
        <v>125</v>
      </c>
      <c r="L151" s="179"/>
      <c r="M151" s="179"/>
      <c r="N151" s="179"/>
      <c r="O151" s="179"/>
      <c r="P151" s="180"/>
      <c r="Q151" s="193" t="s">
        <v>174</v>
      </c>
      <c r="R151" s="193"/>
      <c r="S151" s="193"/>
      <c r="T151" s="193"/>
      <c r="U151" s="193"/>
      <c r="V151" s="193"/>
      <c r="W151" s="193"/>
      <c r="X151" s="193"/>
      <c r="Y151" s="193"/>
      <c r="Z151" s="193"/>
      <c r="AA151" s="193"/>
      <c r="AB151" s="193"/>
      <c r="AC151" s="193"/>
      <c r="AD151" s="193"/>
      <c r="AE151" s="193"/>
      <c r="AF151" s="194"/>
      <c r="AG151" s="52"/>
      <c r="AH151" s="1" t="str">
        <f t="shared" si="6"/>
        <v/>
      </c>
      <c r="AI151" s="1">
        <f t="shared" si="7"/>
        <v>24003</v>
      </c>
    </row>
    <row r="152" spans="1:35" ht="15" customHeight="1" x14ac:dyDescent="0.15">
      <c r="A152" s="83"/>
      <c r="B152" s="84"/>
      <c r="C152" s="103"/>
      <c r="D152" s="104"/>
      <c r="E152" s="104"/>
      <c r="F152" s="104"/>
      <c r="G152" s="104"/>
      <c r="H152" s="105"/>
      <c r="I152" s="88">
        <v>4</v>
      </c>
      <c r="J152" s="89"/>
      <c r="K152" s="178" t="s">
        <v>126</v>
      </c>
      <c r="L152" s="179"/>
      <c r="M152" s="179"/>
      <c r="N152" s="179"/>
      <c r="O152" s="179"/>
      <c r="P152" s="180"/>
      <c r="Q152" s="193" t="s">
        <v>175</v>
      </c>
      <c r="R152" s="193"/>
      <c r="S152" s="193"/>
      <c r="T152" s="193"/>
      <c r="U152" s="193"/>
      <c r="V152" s="193"/>
      <c r="W152" s="193"/>
      <c r="X152" s="193"/>
      <c r="Y152" s="193"/>
      <c r="Z152" s="193"/>
      <c r="AA152" s="193"/>
      <c r="AB152" s="193"/>
      <c r="AC152" s="193"/>
      <c r="AD152" s="193"/>
      <c r="AE152" s="193"/>
      <c r="AF152" s="194"/>
      <c r="AG152" s="52"/>
      <c r="AH152" s="1" t="str">
        <f t="shared" si="6"/>
        <v/>
      </c>
      <c r="AI152" s="1">
        <f t="shared" si="7"/>
        <v>24004</v>
      </c>
    </row>
    <row r="153" spans="1:35" ht="15" customHeight="1" x14ac:dyDescent="0.15">
      <c r="A153" s="83"/>
      <c r="B153" s="84"/>
      <c r="C153" s="103"/>
      <c r="D153" s="104"/>
      <c r="E153" s="104"/>
      <c r="F153" s="104"/>
      <c r="G153" s="104"/>
      <c r="H153" s="105"/>
      <c r="I153" s="88">
        <v>5</v>
      </c>
      <c r="J153" s="89"/>
      <c r="K153" s="178" t="s">
        <v>127</v>
      </c>
      <c r="L153" s="179"/>
      <c r="M153" s="179"/>
      <c r="N153" s="179"/>
      <c r="O153" s="179"/>
      <c r="P153" s="180"/>
      <c r="Q153" s="193" t="s">
        <v>176</v>
      </c>
      <c r="R153" s="193"/>
      <c r="S153" s="193"/>
      <c r="T153" s="193"/>
      <c r="U153" s="193"/>
      <c r="V153" s="193"/>
      <c r="W153" s="193"/>
      <c r="X153" s="193"/>
      <c r="Y153" s="193"/>
      <c r="Z153" s="193"/>
      <c r="AA153" s="193"/>
      <c r="AB153" s="193"/>
      <c r="AC153" s="193"/>
      <c r="AD153" s="193"/>
      <c r="AE153" s="193"/>
      <c r="AF153" s="194"/>
      <c r="AG153" s="52"/>
      <c r="AH153" s="1" t="str">
        <f t="shared" si="6"/>
        <v/>
      </c>
      <c r="AI153" s="1">
        <f t="shared" si="7"/>
        <v>24005</v>
      </c>
    </row>
    <row r="154" spans="1:35" ht="15" customHeight="1" x14ac:dyDescent="0.15">
      <c r="A154" s="92"/>
      <c r="B154" s="93"/>
      <c r="C154" s="106"/>
      <c r="D154" s="107"/>
      <c r="E154" s="107"/>
      <c r="F154" s="107"/>
      <c r="G154" s="107"/>
      <c r="H154" s="108"/>
      <c r="I154" s="88">
        <v>6</v>
      </c>
      <c r="J154" s="89"/>
      <c r="K154" s="178" t="s">
        <v>128</v>
      </c>
      <c r="L154" s="179"/>
      <c r="M154" s="179"/>
      <c r="N154" s="179"/>
      <c r="O154" s="179"/>
      <c r="P154" s="180"/>
      <c r="Q154" s="193" t="s">
        <v>177</v>
      </c>
      <c r="R154" s="193"/>
      <c r="S154" s="193"/>
      <c r="T154" s="193"/>
      <c r="U154" s="193"/>
      <c r="V154" s="193"/>
      <c r="W154" s="193"/>
      <c r="X154" s="193"/>
      <c r="Y154" s="193"/>
      <c r="Z154" s="193"/>
      <c r="AA154" s="193"/>
      <c r="AB154" s="193"/>
      <c r="AC154" s="193"/>
      <c r="AD154" s="193"/>
      <c r="AE154" s="193"/>
      <c r="AF154" s="194"/>
      <c r="AG154" s="52"/>
      <c r="AH154" s="1" t="str">
        <f t="shared" si="6"/>
        <v/>
      </c>
      <c r="AI154" s="1">
        <f t="shared" si="7"/>
        <v>24006</v>
      </c>
    </row>
    <row r="155" spans="1:35" ht="12" hidden="1" customHeight="1" x14ac:dyDescent="0.15">
      <c r="A155" s="33"/>
      <c r="B155" s="2"/>
      <c r="C155" s="36"/>
      <c r="D155" s="4"/>
      <c r="E155" s="4"/>
      <c r="F155" s="4"/>
      <c r="G155" s="4"/>
      <c r="H155" s="37"/>
      <c r="I155" s="1">
        <v>7</v>
      </c>
      <c r="K155" s="36" t="s">
        <v>195</v>
      </c>
      <c r="L155" s="4"/>
      <c r="M155" s="4"/>
      <c r="N155" s="4"/>
      <c r="O155" s="4"/>
      <c r="P155" s="37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5"/>
      <c r="AG155" s="52"/>
      <c r="AH155" s="1" t="str">
        <f t="shared" si="6"/>
        <v/>
      </c>
      <c r="AI155" s="1">
        <f t="shared" si="7"/>
        <v>24007</v>
      </c>
    </row>
    <row r="156" spans="1:35" ht="15" customHeight="1" x14ac:dyDescent="0.15">
      <c r="A156" s="90">
        <v>25</v>
      </c>
      <c r="B156" s="91"/>
      <c r="C156" s="100" t="s">
        <v>143</v>
      </c>
      <c r="D156" s="101"/>
      <c r="E156" s="101"/>
      <c r="F156" s="101"/>
      <c r="G156" s="101"/>
      <c r="H156" s="102"/>
      <c r="I156" s="88">
        <v>1</v>
      </c>
      <c r="J156" s="89"/>
      <c r="K156" s="178" t="s">
        <v>129</v>
      </c>
      <c r="L156" s="179"/>
      <c r="M156" s="179"/>
      <c r="N156" s="179"/>
      <c r="O156" s="179"/>
      <c r="P156" s="180"/>
      <c r="Q156" s="193" t="s">
        <v>178</v>
      </c>
      <c r="R156" s="193"/>
      <c r="S156" s="193"/>
      <c r="T156" s="193"/>
      <c r="U156" s="193"/>
      <c r="V156" s="193"/>
      <c r="W156" s="193"/>
      <c r="X156" s="193"/>
      <c r="Y156" s="193"/>
      <c r="Z156" s="193"/>
      <c r="AA156" s="193"/>
      <c r="AB156" s="193"/>
      <c r="AC156" s="193"/>
      <c r="AD156" s="193"/>
      <c r="AE156" s="193"/>
      <c r="AF156" s="194"/>
      <c r="AG156" s="52"/>
      <c r="AH156" s="1" t="str">
        <f t="shared" si="6"/>
        <v/>
      </c>
      <c r="AI156" s="1">
        <f>$A$156*1000+I156</f>
        <v>25001</v>
      </c>
    </row>
    <row r="157" spans="1:35" ht="15" customHeight="1" x14ac:dyDescent="0.15">
      <c r="A157" s="92"/>
      <c r="B157" s="93"/>
      <c r="C157" s="106"/>
      <c r="D157" s="107"/>
      <c r="E157" s="107"/>
      <c r="F157" s="107"/>
      <c r="G157" s="107"/>
      <c r="H157" s="108"/>
      <c r="I157" s="88">
        <v>2</v>
      </c>
      <c r="J157" s="89"/>
      <c r="K157" s="178" t="s">
        <v>130</v>
      </c>
      <c r="L157" s="179"/>
      <c r="M157" s="179"/>
      <c r="N157" s="179"/>
      <c r="O157" s="179"/>
      <c r="P157" s="180"/>
      <c r="Q157" s="193" t="s">
        <v>179</v>
      </c>
      <c r="R157" s="193"/>
      <c r="S157" s="193"/>
      <c r="T157" s="193"/>
      <c r="U157" s="193"/>
      <c r="V157" s="193"/>
      <c r="W157" s="193"/>
      <c r="X157" s="193"/>
      <c r="Y157" s="193"/>
      <c r="Z157" s="193"/>
      <c r="AA157" s="193"/>
      <c r="AB157" s="193"/>
      <c r="AC157" s="193"/>
      <c r="AD157" s="193"/>
      <c r="AE157" s="193"/>
      <c r="AF157" s="194"/>
      <c r="AG157" s="52"/>
      <c r="AH157" s="1" t="str">
        <f t="shared" si="6"/>
        <v/>
      </c>
      <c r="AI157" s="1">
        <f>$A$156*1000+I157</f>
        <v>25002</v>
      </c>
    </row>
    <row r="158" spans="1:35" ht="12" hidden="1" customHeight="1" x14ac:dyDescent="0.15">
      <c r="A158" s="33"/>
      <c r="B158" s="2"/>
      <c r="C158" s="36"/>
      <c r="D158" s="4"/>
      <c r="E158" s="4"/>
      <c r="F158" s="4"/>
      <c r="G158" s="4"/>
      <c r="H158" s="37"/>
      <c r="I158" s="1">
        <v>3</v>
      </c>
      <c r="K158" s="36" t="s">
        <v>195</v>
      </c>
      <c r="L158" s="4"/>
      <c r="M158" s="4"/>
      <c r="N158" s="4"/>
      <c r="O158" s="4"/>
      <c r="P158" s="37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5"/>
      <c r="AG158" s="52"/>
      <c r="AH158" s="1" t="str">
        <f t="shared" si="6"/>
        <v/>
      </c>
      <c r="AI158" s="1">
        <f>$A$156*1000+I158</f>
        <v>25003</v>
      </c>
    </row>
    <row r="159" spans="1:35" ht="25.5" customHeight="1" x14ac:dyDescent="0.15">
      <c r="A159" s="83">
        <v>26</v>
      </c>
      <c r="B159" s="84"/>
      <c r="C159" s="103" t="s">
        <v>6</v>
      </c>
      <c r="D159" s="104"/>
      <c r="E159" s="104"/>
      <c r="F159" s="104"/>
      <c r="G159" s="104"/>
      <c r="H159" s="105"/>
      <c r="I159" s="92">
        <v>1</v>
      </c>
      <c r="J159" s="93"/>
      <c r="K159" s="97" t="s">
        <v>131</v>
      </c>
      <c r="L159" s="98"/>
      <c r="M159" s="98"/>
      <c r="N159" s="98"/>
      <c r="O159" s="98"/>
      <c r="P159" s="99"/>
      <c r="Q159" s="215" t="s">
        <v>180</v>
      </c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6"/>
      <c r="AG159" s="53"/>
      <c r="AH159" s="1" t="str">
        <f t="shared" si="6"/>
        <v/>
      </c>
      <c r="AI159" s="1">
        <f t="shared" ref="AI159:AI164" si="8">$A$159*1000+I159</f>
        <v>26001</v>
      </c>
    </row>
    <row r="160" spans="1:35" ht="15" customHeight="1" x14ac:dyDescent="0.15">
      <c r="A160" s="83"/>
      <c r="B160" s="84"/>
      <c r="C160" s="103"/>
      <c r="D160" s="104"/>
      <c r="E160" s="104"/>
      <c r="F160" s="104"/>
      <c r="G160" s="104"/>
      <c r="H160" s="105"/>
      <c r="I160" s="88">
        <v>2</v>
      </c>
      <c r="J160" s="89"/>
      <c r="K160" s="178" t="s">
        <v>245</v>
      </c>
      <c r="L160" s="179"/>
      <c r="M160" s="179"/>
      <c r="N160" s="179"/>
      <c r="O160" s="179"/>
      <c r="P160" s="180"/>
      <c r="Q160" s="193" t="s">
        <v>181</v>
      </c>
      <c r="R160" s="193"/>
      <c r="S160" s="193"/>
      <c r="T160" s="193"/>
      <c r="U160" s="193"/>
      <c r="V160" s="193"/>
      <c r="W160" s="193"/>
      <c r="X160" s="193"/>
      <c r="Y160" s="193"/>
      <c r="Z160" s="193"/>
      <c r="AA160" s="193"/>
      <c r="AB160" s="193"/>
      <c r="AC160" s="193"/>
      <c r="AD160" s="193"/>
      <c r="AE160" s="193"/>
      <c r="AF160" s="194"/>
      <c r="AG160" s="52"/>
      <c r="AH160" s="1" t="str">
        <f t="shared" si="6"/>
        <v/>
      </c>
      <c r="AI160" s="1">
        <f t="shared" si="8"/>
        <v>26002</v>
      </c>
    </row>
    <row r="161" spans="1:35" ht="25.5" customHeight="1" x14ac:dyDescent="0.15">
      <c r="A161" s="83"/>
      <c r="B161" s="84"/>
      <c r="C161" s="103"/>
      <c r="D161" s="104"/>
      <c r="E161" s="104"/>
      <c r="F161" s="104"/>
      <c r="G161" s="104"/>
      <c r="H161" s="105"/>
      <c r="I161" s="88">
        <v>3</v>
      </c>
      <c r="J161" s="89"/>
      <c r="K161" s="178" t="s">
        <v>246</v>
      </c>
      <c r="L161" s="179"/>
      <c r="M161" s="179"/>
      <c r="N161" s="179"/>
      <c r="O161" s="179"/>
      <c r="P161" s="180"/>
      <c r="Q161" s="208" t="s">
        <v>182</v>
      </c>
      <c r="R161" s="208"/>
      <c r="S161" s="208"/>
      <c r="T161" s="208"/>
      <c r="U161" s="208"/>
      <c r="V161" s="208"/>
      <c r="W161" s="208"/>
      <c r="X161" s="208"/>
      <c r="Y161" s="208"/>
      <c r="Z161" s="208"/>
      <c r="AA161" s="208"/>
      <c r="AB161" s="208"/>
      <c r="AC161" s="208"/>
      <c r="AD161" s="208"/>
      <c r="AE161" s="208"/>
      <c r="AF161" s="209"/>
      <c r="AG161" s="53"/>
      <c r="AH161" s="1" t="str">
        <f t="shared" si="6"/>
        <v/>
      </c>
      <c r="AI161" s="1">
        <f t="shared" si="8"/>
        <v>26003</v>
      </c>
    </row>
    <row r="162" spans="1:35" ht="15" customHeight="1" x14ac:dyDescent="0.15">
      <c r="A162" s="83"/>
      <c r="B162" s="84"/>
      <c r="C162" s="103"/>
      <c r="D162" s="104"/>
      <c r="E162" s="104"/>
      <c r="F162" s="104"/>
      <c r="G162" s="104"/>
      <c r="H162" s="105"/>
      <c r="I162" s="88">
        <v>4</v>
      </c>
      <c r="J162" s="89"/>
      <c r="K162" s="178" t="s">
        <v>132</v>
      </c>
      <c r="L162" s="179"/>
      <c r="M162" s="179"/>
      <c r="N162" s="179"/>
      <c r="O162" s="179"/>
      <c r="P162" s="180"/>
      <c r="Q162" s="193" t="s">
        <v>183</v>
      </c>
      <c r="R162" s="193"/>
      <c r="S162" s="193"/>
      <c r="T162" s="193"/>
      <c r="U162" s="193"/>
      <c r="V162" s="193"/>
      <c r="W162" s="193"/>
      <c r="X162" s="193"/>
      <c r="Y162" s="193"/>
      <c r="Z162" s="193"/>
      <c r="AA162" s="193"/>
      <c r="AB162" s="193"/>
      <c r="AC162" s="193"/>
      <c r="AD162" s="193"/>
      <c r="AE162" s="193"/>
      <c r="AF162" s="194"/>
      <c r="AG162" s="52"/>
      <c r="AH162" s="1" t="str">
        <f t="shared" si="6"/>
        <v/>
      </c>
      <c r="AI162" s="1">
        <f t="shared" si="8"/>
        <v>26004</v>
      </c>
    </row>
    <row r="163" spans="1:35" ht="15" customHeight="1" x14ac:dyDescent="0.15">
      <c r="A163" s="92"/>
      <c r="B163" s="93"/>
      <c r="C163" s="106"/>
      <c r="D163" s="107"/>
      <c r="E163" s="107"/>
      <c r="F163" s="107"/>
      <c r="G163" s="107"/>
      <c r="H163" s="108"/>
      <c r="I163" s="88">
        <v>5</v>
      </c>
      <c r="J163" s="89"/>
      <c r="K163" s="178" t="s">
        <v>6</v>
      </c>
      <c r="L163" s="179"/>
      <c r="M163" s="179"/>
      <c r="N163" s="179"/>
      <c r="O163" s="179"/>
      <c r="P163" s="180"/>
      <c r="Q163" s="193" t="s">
        <v>184</v>
      </c>
      <c r="R163" s="193"/>
      <c r="S163" s="193"/>
      <c r="T163" s="193"/>
      <c r="U163" s="193"/>
      <c r="V163" s="193"/>
      <c r="W163" s="193"/>
      <c r="X163" s="193"/>
      <c r="Y163" s="193"/>
      <c r="Z163" s="193"/>
      <c r="AA163" s="193"/>
      <c r="AB163" s="193"/>
      <c r="AC163" s="193"/>
      <c r="AD163" s="193"/>
      <c r="AE163" s="193"/>
      <c r="AF163" s="194"/>
      <c r="AG163" s="52"/>
      <c r="AH163" s="1" t="str">
        <f t="shared" si="6"/>
        <v/>
      </c>
      <c r="AI163" s="1">
        <f t="shared" si="8"/>
        <v>26005</v>
      </c>
    </row>
    <row r="164" spans="1:35" ht="11.25" hidden="1" customHeight="1" x14ac:dyDescent="0.15">
      <c r="A164" s="2"/>
      <c r="B164" s="2"/>
      <c r="I164" s="1">
        <v>6</v>
      </c>
      <c r="K164" s="1" t="s">
        <v>195</v>
      </c>
      <c r="AH164" s="1" t="str">
        <f t="shared" si="6"/>
        <v/>
      </c>
      <c r="AI164" s="1">
        <f t="shared" si="8"/>
        <v>26006</v>
      </c>
    </row>
    <row r="175" spans="1:35" ht="15" customHeight="1" x14ac:dyDescent="0.15">
      <c r="A175" s="1" t="s">
        <v>223</v>
      </c>
    </row>
    <row r="176" spans="1:35" ht="15" customHeight="1" x14ac:dyDescent="0.15">
      <c r="A176" s="11"/>
      <c r="B176" s="12" t="s">
        <v>97</v>
      </c>
      <c r="C176" s="12"/>
      <c r="D176" s="12"/>
      <c r="E176" s="12"/>
      <c r="F176" s="12"/>
      <c r="G176" s="12"/>
      <c r="H176" s="12"/>
      <c r="I176" s="12"/>
      <c r="J176" s="13" t="s">
        <v>98</v>
      </c>
      <c r="K176" s="12"/>
      <c r="L176" s="12"/>
      <c r="M176" s="12"/>
      <c r="N176" s="12"/>
      <c r="O176" s="12"/>
      <c r="P176" s="12"/>
      <c r="Q176" s="12"/>
      <c r="R176" s="13" t="s">
        <v>185</v>
      </c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4"/>
    </row>
    <row r="177" spans="1:36" ht="15" customHeight="1" x14ac:dyDescent="0.15">
      <c r="A177" s="15"/>
      <c r="B177" s="16" t="s">
        <v>95</v>
      </c>
      <c r="C177" s="17"/>
      <c r="D177" s="16" t="s">
        <v>7</v>
      </c>
      <c r="E177" s="17"/>
      <c r="F177" s="17"/>
      <c r="G177" s="17"/>
      <c r="H177" s="17"/>
      <c r="I177" s="18"/>
      <c r="J177" s="16" t="s">
        <v>95</v>
      </c>
      <c r="K177" s="17"/>
      <c r="L177" s="19" t="s">
        <v>7</v>
      </c>
      <c r="M177" s="20"/>
      <c r="N177" s="20"/>
      <c r="O177" s="20"/>
      <c r="P177" s="20"/>
      <c r="Q177" s="21"/>
      <c r="R177" s="22" t="s">
        <v>203</v>
      </c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23"/>
    </row>
    <row r="178" spans="1:36" ht="15" customHeight="1" x14ac:dyDescent="0.15">
      <c r="A178" s="227" t="s">
        <v>196</v>
      </c>
      <c r="B178" s="221">
        <v>1</v>
      </c>
      <c r="C178" s="222"/>
      <c r="D178" s="228" t="str">
        <f>IF(ISERROR(LOOKUP(B178,$A$50:$B$164,$C$50:$C$164)),"",LOOKUP(B178,$A$50:$B$164,$C$50:$C$164))</f>
        <v>文具・印章
事務用機器</v>
      </c>
      <c r="E178" s="229"/>
      <c r="F178" s="229"/>
      <c r="G178" s="229"/>
      <c r="H178" s="229"/>
      <c r="I178" s="230"/>
      <c r="J178" s="213">
        <v>1</v>
      </c>
      <c r="K178" s="214"/>
      <c r="L178" s="178" t="str">
        <f t="shared" ref="L178:L198" si="9">IF(J178="","",IF(ISERROR(LOOKUP(AH178,$AI$50:$AI$164,$K$50:$K$164)),"",LOOKUP(AH178,$AI$50:$AI$164,$K$50:$K$164)))</f>
        <v>文具</v>
      </c>
      <c r="M178" s="179"/>
      <c r="N178" s="179"/>
      <c r="O178" s="179"/>
      <c r="P178" s="179"/>
      <c r="Q178" s="180"/>
      <c r="R178" s="237"/>
      <c r="S178" s="238"/>
      <c r="T178" s="238"/>
      <c r="U178" s="238"/>
      <c r="V178" s="238"/>
      <c r="W178" s="238"/>
      <c r="X178" s="238"/>
      <c r="Y178" s="238"/>
      <c r="Z178" s="238"/>
      <c r="AA178" s="238"/>
      <c r="AB178" s="238"/>
      <c r="AC178" s="238"/>
      <c r="AD178" s="238"/>
      <c r="AE178" s="238"/>
      <c r="AF178" s="238"/>
      <c r="AG178" s="239"/>
      <c r="AH178" s="1">
        <f t="shared" ref="AH178:AH184" si="10">IF(OR($B$178="",J178=""),"",$B$178*1000+J178)</f>
        <v>1001</v>
      </c>
      <c r="AI178" s="1">
        <v>1</v>
      </c>
      <c r="AJ178" s="1">
        <v>1</v>
      </c>
    </row>
    <row r="179" spans="1:36" ht="15" customHeight="1" x14ac:dyDescent="0.15">
      <c r="A179" s="227"/>
      <c r="B179" s="223"/>
      <c r="C179" s="224"/>
      <c r="D179" s="231"/>
      <c r="E179" s="232"/>
      <c r="F179" s="232"/>
      <c r="G179" s="232"/>
      <c r="H179" s="232"/>
      <c r="I179" s="233"/>
      <c r="J179" s="213">
        <v>2</v>
      </c>
      <c r="K179" s="214"/>
      <c r="L179" s="178" t="str">
        <f t="shared" si="9"/>
        <v>用紙</v>
      </c>
      <c r="M179" s="179"/>
      <c r="N179" s="179"/>
      <c r="O179" s="179"/>
      <c r="P179" s="179"/>
      <c r="Q179" s="180"/>
      <c r="R179" s="240"/>
      <c r="S179" s="241"/>
      <c r="T179" s="241"/>
      <c r="U179" s="241"/>
      <c r="V179" s="241"/>
      <c r="W179" s="241"/>
      <c r="X179" s="241"/>
      <c r="Y179" s="241"/>
      <c r="Z179" s="241"/>
      <c r="AA179" s="241"/>
      <c r="AB179" s="241"/>
      <c r="AC179" s="241"/>
      <c r="AD179" s="241"/>
      <c r="AE179" s="241"/>
      <c r="AF179" s="241"/>
      <c r="AG179" s="242"/>
      <c r="AH179" s="1">
        <f t="shared" si="10"/>
        <v>1002</v>
      </c>
      <c r="AI179" s="1">
        <v>1</v>
      </c>
      <c r="AJ179" s="1">
        <v>2</v>
      </c>
    </row>
    <row r="180" spans="1:36" ht="15" customHeight="1" x14ac:dyDescent="0.15">
      <c r="A180" s="227"/>
      <c r="B180" s="223"/>
      <c r="C180" s="224"/>
      <c r="D180" s="231"/>
      <c r="E180" s="232"/>
      <c r="F180" s="232"/>
      <c r="G180" s="232"/>
      <c r="H180" s="232"/>
      <c r="I180" s="233"/>
      <c r="J180" s="213">
        <v>3</v>
      </c>
      <c r="K180" s="214"/>
      <c r="L180" s="178" t="str">
        <f t="shared" si="9"/>
        <v>事務機器</v>
      </c>
      <c r="M180" s="179"/>
      <c r="N180" s="179"/>
      <c r="O180" s="179"/>
      <c r="P180" s="179"/>
      <c r="Q180" s="180"/>
      <c r="R180" s="240"/>
      <c r="S180" s="241"/>
      <c r="T180" s="241"/>
      <c r="U180" s="241"/>
      <c r="V180" s="241"/>
      <c r="W180" s="241"/>
      <c r="X180" s="241"/>
      <c r="Y180" s="241"/>
      <c r="Z180" s="241"/>
      <c r="AA180" s="241"/>
      <c r="AB180" s="241"/>
      <c r="AC180" s="241"/>
      <c r="AD180" s="241"/>
      <c r="AE180" s="241"/>
      <c r="AF180" s="241"/>
      <c r="AG180" s="242"/>
      <c r="AH180" s="1">
        <f t="shared" si="10"/>
        <v>1003</v>
      </c>
      <c r="AI180" s="1">
        <v>1</v>
      </c>
      <c r="AJ180" s="1">
        <v>3</v>
      </c>
    </row>
    <row r="181" spans="1:36" ht="15" customHeight="1" x14ac:dyDescent="0.15">
      <c r="A181" s="227"/>
      <c r="B181" s="223"/>
      <c r="C181" s="224"/>
      <c r="D181" s="231"/>
      <c r="E181" s="232"/>
      <c r="F181" s="232"/>
      <c r="G181" s="232"/>
      <c r="H181" s="232"/>
      <c r="I181" s="233"/>
      <c r="J181" s="213">
        <v>4</v>
      </c>
      <c r="K181" s="214"/>
      <c r="L181" s="178" t="str">
        <f t="shared" si="9"/>
        <v>ＯＡ機器</v>
      </c>
      <c r="M181" s="179"/>
      <c r="N181" s="179"/>
      <c r="O181" s="179"/>
      <c r="P181" s="179"/>
      <c r="Q181" s="180"/>
      <c r="R181" s="240"/>
      <c r="S181" s="241"/>
      <c r="T181" s="241"/>
      <c r="U181" s="241"/>
      <c r="V181" s="241"/>
      <c r="W181" s="241"/>
      <c r="X181" s="241"/>
      <c r="Y181" s="241"/>
      <c r="Z181" s="241"/>
      <c r="AA181" s="241"/>
      <c r="AB181" s="241"/>
      <c r="AC181" s="241"/>
      <c r="AD181" s="241"/>
      <c r="AE181" s="241"/>
      <c r="AF181" s="241"/>
      <c r="AG181" s="242"/>
      <c r="AH181" s="1">
        <f t="shared" si="10"/>
        <v>1004</v>
      </c>
      <c r="AI181" s="1">
        <v>1</v>
      </c>
      <c r="AJ181" s="1">
        <v>4</v>
      </c>
    </row>
    <row r="182" spans="1:36" ht="15" customHeight="1" x14ac:dyDescent="0.15">
      <c r="A182" s="227"/>
      <c r="B182" s="223"/>
      <c r="C182" s="224"/>
      <c r="D182" s="231"/>
      <c r="E182" s="232"/>
      <c r="F182" s="232"/>
      <c r="G182" s="232"/>
      <c r="H182" s="232"/>
      <c r="I182" s="233"/>
      <c r="J182" s="213">
        <v>5</v>
      </c>
      <c r="K182" s="214"/>
      <c r="L182" s="178" t="str">
        <f t="shared" si="9"/>
        <v>事務用調度品</v>
      </c>
      <c r="M182" s="179"/>
      <c r="N182" s="179"/>
      <c r="O182" s="179"/>
      <c r="P182" s="179"/>
      <c r="Q182" s="180"/>
      <c r="R182" s="240"/>
      <c r="S182" s="241"/>
      <c r="T182" s="241"/>
      <c r="U182" s="241"/>
      <c r="V182" s="241"/>
      <c r="W182" s="241"/>
      <c r="X182" s="241"/>
      <c r="Y182" s="241"/>
      <c r="Z182" s="241"/>
      <c r="AA182" s="241"/>
      <c r="AB182" s="241"/>
      <c r="AC182" s="241"/>
      <c r="AD182" s="241"/>
      <c r="AE182" s="241"/>
      <c r="AF182" s="241"/>
      <c r="AG182" s="242"/>
      <c r="AH182" s="1">
        <f t="shared" si="10"/>
        <v>1005</v>
      </c>
      <c r="AI182" s="1">
        <v>1</v>
      </c>
      <c r="AJ182" s="1">
        <v>5</v>
      </c>
    </row>
    <row r="183" spans="1:36" ht="15" customHeight="1" x14ac:dyDescent="0.15">
      <c r="A183" s="227"/>
      <c r="B183" s="223"/>
      <c r="C183" s="224"/>
      <c r="D183" s="231"/>
      <c r="E183" s="232"/>
      <c r="F183" s="232"/>
      <c r="G183" s="232"/>
      <c r="H183" s="232"/>
      <c r="I183" s="233"/>
      <c r="J183" s="213">
        <v>6</v>
      </c>
      <c r="K183" s="214"/>
      <c r="L183" s="178" t="str">
        <f t="shared" si="9"/>
        <v>印章</v>
      </c>
      <c r="M183" s="179"/>
      <c r="N183" s="179"/>
      <c r="O183" s="179"/>
      <c r="P183" s="179"/>
      <c r="Q183" s="180"/>
      <c r="R183" s="240"/>
      <c r="S183" s="241"/>
      <c r="T183" s="241"/>
      <c r="U183" s="241"/>
      <c r="V183" s="241"/>
      <c r="W183" s="241"/>
      <c r="X183" s="241"/>
      <c r="Y183" s="241"/>
      <c r="Z183" s="241"/>
      <c r="AA183" s="241"/>
      <c r="AB183" s="241"/>
      <c r="AC183" s="241"/>
      <c r="AD183" s="241"/>
      <c r="AE183" s="241"/>
      <c r="AF183" s="241"/>
      <c r="AG183" s="242"/>
      <c r="AH183" s="1">
        <f t="shared" si="10"/>
        <v>1006</v>
      </c>
      <c r="AI183" s="1">
        <v>1</v>
      </c>
      <c r="AJ183" s="1">
        <v>6</v>
      </c>
    </row>
    <row r="184" spans="1:36" ht="15" customHeight="1" x14ac:dyDescent="0.15">
      <c r="A184" s="218"/>
      <c r="B184" s="225"/>
      <c r="C184" s="226"/>
      <c r="D184" s="234"/>
      <c r="E184" s="235"/>
      <c r="F184" s="235"/>
      <c r="G184" s="235"/>
      <c r="H184" s="235"/>
      <c r="I184" s="236"/>
      <c r="J184" s="213"/>
      <c r="K184" s="214"/>
      <c r="L184" s="178" t="str">
        <f t="shared" si="9"/>
        <v/>
      </c>
      <c r="M184" s="179"/>
      <c r="N184" s="179"/>
      <c r="O184" s="179"/>
      <c r="P184" s="179"/>
      <c r="Q184" s="180"/>
      <c r="R184" s="243"/>
      <c r="S184" s="244"/>
      <c r="T184" s="244"/>
      <c r="U184" s="244"/>
      <c r="V184" s="244"/>
      <c r="W184" s="244"/>
      <c r="X184" s="244"/>
      <c r="Y184" s="244"/>
      <c r="Z184" s="244"/>
      <c r="AA184" s="244"/>
      <c r="AB184" s="244"/>
      <c r="AC184" s="244"/>
      <c r="AD184" s="244"/>
      <c r="AE184" s="244"/>
      <c r="AF184" s="244"/>
      <c r="AG184" s="245"/>
      <c r="AH184" s="1" t="str">
        <f t="shared" si="10"/>
        <v/>
      </c>
      <c r="AI184" s="1">
        <v>1</v>
      </c>
      <c r="AJ184" s="1">
        <v>7</v>
      </c>
    </row>
    <row r="185" spans="1:36" ht="15" customHeight="1" x14ac:dyDescent="0.15">
      <c r="A185" s="217" t="s">
        <v>197</v>
      </c>
      <c r="B185" s="221">
        <v>2</v>
      </c>
      <c r="C185" s="222"/>
      <c r="D185" s="228" t="str">
        <f>IF(ISERROR(LOOKUP(B185,$A$50:$B$164,$C$50:$C$164)),"",LOOKUP(B185,$A$50:$B$164,$C$50:$C$164))</f>
        <v>図書・地図</v>
      </c>
      <c r="E185" s="229"/>
      <c r="F185" s="229"/>
      <c r="G185" s="229"/>
      <c r="H185" s="229"/>
      <c r="I185" s="230"/>
      <c r="J185" s="213">
        <v>1</v>
      </c>
      <c r="K185" s="214"/>
      <c r="L185" s="178" t="str">
        <f t="shared" si="9"/>
        <v>書籍</v>
      </c>
      <c r="M185" s="179"/>
      <c r="N185" s="179"/>
      <c r="O185" s="179"/>
      <c r="P185" s="179"/>
      <c r="Q185" s="180"/>
      <c r="R185" s="237"/>
      <c r="S185" s="238"/>
      <c r="T185" s="238"/>
      <c r="U185" s="238"/>
      <c r="V185" s="238"/>
      <c r="W185" s="238"/>
      <c r="X185" s="238"/>
      <c r="Y185" s="238"/>
      <c r="Z185" s="238"/>
      <c r="AA185" s="238"/>
      <c r="AB185" s="238"/>
      <c r="AC185" s="238"/>
      <c r="AD185" s="238"/>
      <c r="AE185" s="238"/>
      <c r="AF185" s="238"/>
      <c r="AG185" s="239"/>
      <c r="AH185" s="1">
        <f t="shared" ref="AH185:AH191" si="11">IF(OR($B$185="",J185=""),"",$B$185*1000+J185)</f>
        <v>2001</v>
      </c>
      <c r="AI185" s="1">
        <v>2</v>
      </c>
      <c r="AJ185" s="1">
        <v>1</v>
      </c>
    </row>
    <row r="186" spans="1:36" ht="15" customHeight="1" x14ac:dyDescent="0.15">
      <c r="A186" s="227"/>
      <c r="B186" s="223"/>
      <c r="C186" s="224"/>
      <c r="D186" s="231"/>
      <c r="E186" s="232"/>
      <c r="F186" s="232"/>
      <c r="G186" s="232"/>
      <c r="H186" s="232"/>
      <c r="I186" s="233"/>
      <c r="J186" s="213">
        <v>2</v>
      </c>
      <c r="K186" s="214"/>
      <c r="L186" s="178" t="str">
        <f t="shared" si="9"/>
        <v>地図</v>
      </c>
      <c r="M186" s="179"/>
      <c r="N186" s="179"/>
      <c r="O186" s="179"/>
      <c r="P186" s="179"/>
      <c r="Q186" s="180"/>
      <c r="R186" s="240"/>
      <c r="S186" s="241"/>
      <c r="T186" s="241"/>
      <c r="U186" s="241"/>
      <c r="V186" s="241"/>
      <c r="W186" s="241"/>
      <c r="X186" s="241"/>
      <c r="Y186" s="241"/>
      <c r="Z186" s="241"/>
      <c r="AA186" s="241"/>
      <c r="AB186" s="241"/>
      <c r="AC186" s="241"/>
      <c r="AD186" s="241"/>
      <c r="AE186" s="241"/>
      <c r="AF186" s="241"/>
      <c r="AG186" s="242"/>
      <c r="AH186" s="1">
        <f t="shared" si="11"/>
        <v>2002</v>
      </c>
      <c r="AI186" s="1">
        <v>2</v>
      </c>
      <c r="AJ186" s="1">
        <v>2</v>
      </c>
    </row>
    <row r="187" spans="1:36" ht="15" customHeight="1" x14ac:dyDescent="0.15">
      <c r="A187" s="227"/>
      <c r="B187" s="223"/>
      <c r="C187" s="224"/>
      <c r="D187" s="231"/>
      <c r="E187" s="232"/>
      <c r="F187" s="232"/>
      <c r="G187" s="232"/>
      <c r="H187" s="232"/>
      <c r="I187" s="233"/>
      <c r="J187" s="213"/>
      <c r="K187" s="214"/>
      <c r="L187" s="178" t="str">
        <f t="shared" si="9"/>
        <v/>
      </c>
      <c r="M187" s="179"/>
      <c r="N187" s="179"/>
      <c r="O187" s="179"/>
      <c r="P187" s="179"/>
      <c r="Q187" s="180"/>
      <c r="R187" s="240"/>
      <c r="S187" s="241"/>
      <c r="T187" s="241"/>
      <c r="U187" s="241"/>
      <c r="V187" s="241"/>
      <c r="W187" s="241"/>
      <c r="X187" s="241"/>
      <c r="Y187" s="241"/>
      <c r="Z187" s="241"/>
      <c r="AA187" s="241"/>
      <c r="AB187" s="241"/>
      <c r="AC187" s="241"/>
      <c r="AD187" s="241"/>
      <c r="AE187" s="241"/>
      <c r="AF187" s="241"/>
      <c r="AG187" s="242"/>
      <c r="AH187" s="1" t="str">
        <f t="shared" si="11"/>
        <v/>
      </c>
      <c r="AI187" s="1">
        <v>2</v>
      </c>
      <c r="AJ187" s="1">
        <v>3</v>
      </c>
    </row>
    <row r="188" spans="1:36" ht="15" customHeight="1" x14ac:dyDescent="0.15">
      <c r="A188" s="227"/>
      <c r="B188" s="223"/>
      <c r="C188" s="224"/>
      <c r="D188" s="231"/>
      <c r="E188" s="232"/>
      <c r="F188" s="232"/>
      <c r="G188" s="232"/>
      <c r="H188" s="232"/>
      <c r="I188" s="233"/>
      <c r="J188" s="213"/>
      <c r="K188" s="214"/>
      <c r="L188" s="178" t="str">
        <f t="shared" si="9"/>
        <v/>
      </c>
      <c r="M188" s="179"/>
      <c r="N188" s="179"/>
      <c r="O188" s="179"/>
      <c r="P188" s="179"/>
      <c r="Q188" s="180"/>
      <c r="R188" s="240"/>
      <c r="S188" s="241"/>
      <c r="T188" s="241"/>
      <c r="U188" s="241"/>
      <c r="V188" s="241"/>
      <c r="W188" s="241"/>
      <c r="X188" s="241"/>
      <c r="Y188" s="241"/>
      <c r="Z188" s="241"/>
      <c r="AA188" s="241"/>
      <c r="AB188" s="241"/>
      <c r="AC188" s="241"/>
      <c r="AD188" s="241"/>
      <c r="AE188" s="241"/>
      <c r="AF188" s="241"/>
      <c r="AG188" s="242"/>
      <c r="AH188" s="1" t="str">
        <f t="shared" si="11"/>
        <v/>
      </c>
      <c r="AI188" s="1">
        <v>2</v>
      </c>
      <c r="AJ188" s="1">
        <v>4</v>
      </c>
    </row>
    <row r="189" spans="1:36" ht="15" customHeight="1" x14ac:dyDescent="0.15">
      <c r="A189" s="227"/>
      <c r="B189" s="223"/>
      <c r="C189" s="224"/>
      <c r="D189" s="231"/>
      <c r="E189" s="232"/>
      <c r="F189" s="232"/>
      <c r="G189" s="232"/>
      <c r="H189" s="232"/>
      <c r="I189" s="233"/>
      <c r="J189" s="213"/>
      <c r="K189" s="214"/>
      <c r="L189" s="178" t="str">
        <f t="shared" si="9"/>
        <v/>
      </c>
      <c r="M189" s="179"/>
      <c r="N189" s="179"/>
      <c r="O189" s="179"/>
      <c r="P189" s="179"/>
      <c r="Q189" s="180"/>
      <c r="R189" s="240"/>
      <c r="S189" s="241"/>
      <c r="T189" s="241"/>
      <c r="U189" s="241"/>
      <c r="V189" s="241"/>
      <c r="W189" s="241"/>
      <c r="X189" s="241"/>
      <c r="Y189" s="241"/>
      <c r="Z189" s="241"/>
      <c r="AA189" s="241"/>
      <c r="AB189" s="241"/>
      <c r="AC189" s="241"/>
      <c r="AD189" s="241"/>
      <c r="AE189" s="241"/>
      <c r="AF189" s="241"/>
      <c r="AG189" s="242"/>
      <c r="AH189" s="1" t="str">
        <f t="shared" si="11"/>
        <v/>
      </c>
      <c r="AI189" s="1">
        <v>2</v>
      </c>
      <c r="AJ189" s="1">
        <v>5</v>
      </c>
    </row>
    <row r="190" spans="1:36" ht="15" customHeight="1" x14ac:dyDescent="0.15">
      <c r="A190" s="227"/>
      <c r="B190" s="223"/>
      <c r="C190" s="224"/>
      <c r="D190" s="231"/>
      <c r="E190" s="232"/>
      <c r="F190" s="232"/>
      <c r="G190" s="232"/>
      <c r="H190" s="232"/>
      <c r="I190" s="233"/>
      <c r="J190" s="213"/>
      <c r="K190" s="214"/>
      <c r="L190" s="178" t="str">
        <f t="shared" si="9"/>
        <v/>
      </c>
      <c r="M190" s="179"/>
      <c r="N190" s="179"/>
      <c r="O190" s="179"/>
      <c r="P190" s="179"/>
      <c r="Q190" s="180"/>
      <c r="R190" s="240"/>
      <c r="S190" s="241"/>
      <c r="T190" s="241"/>
      <c r="U190" s="241"/>
      <c r="V190" s="241"/>
      <c r="W190" s="241"/>
      <c r="X190" s="241"/>
      <c r="Y190" s="241"/>
      <c r="Z190" s="241"/>
      <c r="AA190" s="241"/>
      <c r="AB190" s="241"/>
      <c r="AC190" s="241"/>
      <c r="AD190" s="241"/>
      <c r="AE190" s="241"/>
      <c r="AF190" s="241"/>
      <c r="AG190" s="242"/>
      <c r="AH190" s="1" t="str">
        <f t="shared" si="11"/>
        <v/>
      </c>
      <c r="AI190" s="1">
        <v>2</v>
      </c>
      <c r="AJ190" s="1">
        <v>6</v>
      </c>
    </row>
    <row r="191" spans="1:36" ht="15" customHeight="1" x14ac:dyDescent="0.15">
      <c r="A191" s="218"/>
      <c r="B191" s="225"/>
      <c r="C191" s="226"/>
      <c r="D191" s="234"/>
      <c r="E191" s="235"/>
      <c r="F191" s="235"/>
      <c r="G191" s="235"/>
      <c r="H191" s="235"/>
      <c r="I191" s="236"/>
      <c r="J191" s="213"/>
      <c r="K191" s="214"/>
      <c r="L191" s="178" t="str">
        <f t="shared" si="9"/>
        <v/>
      </c>
      <c r="M191" s="179"/>
      <c r="N191" s="179"/>
      <c r="O191" s="179"/>
      <c r="P191" s="179"/>
      <c r="Q191" s="180"/>
      <c r="R191" s="243"/>
      <c r="S191" s="244"/>
      <c r="T191" s="244"/>
      <c r="U191" s="244"/>
      <c r="V191" s="244"/>
      <c r="W191" s="244"/>
      <c r="X191" s="244"/>
      <c r="Y191" s="244"/>
      <c r="Z191" s="244"/>
      <c r="AA191" s="244"/>
      <c r="AB191" s="244"/>
      <c r="AC191" s="244"/>
      <c r="AD191" s="244"/>
      <c r="AE191" s="244"/>
      <c r="AF191" s="244"/>
      <c r="AG191" s="245"/>
      <c r="AH191" s="1" t="str">
        <f t="shared" si="11"/>
        <v/>
      </c>
      <c r="AI191" s="1">
        <v>2</v>
      </c>
      <c r="AJ191" s="1">
        <v>7</v>
      </c>
    </row>
    <row r="192" spans="1:36" ht="15" customHeight="1" x14ac:dyDescent="0.15">
      <c r="A192" s="217" t="s">
        <v>198</v>
      </c>
      <c r="B192" s="221"/>
      <c r="C192" s="222"/>
      <c r="D192" s="228" t="str">
        <f>IF(ISERROR(LOOKUP(B192,$A$50:$B$164,$C$50:$C$164)),"",LOOKUP(B192,$A$50:$B$164,$C$50:$C$164))</f>
        <v/>
      </c>
      <c r="E192" s="229"/>
      <c r="F192" s="229"/>
      <c r="G192" s="229"/>
      <c r="H192" s="229"/>
      <c r="I192" s="230"/>
      <c r="J192" s="213"/>
      <c r="K192" s="214"/>
      <c r="L192" s="178" t="str">
        <f t="shared" si="9"/>
        <v/>
      </c>
      <c r="M192" s="179"/>
      <c r="N192" s="179"/>
      <c r="O192" s="179"/>
      <c r="P192" s="179"/>
      <c r="Q192" s="180"/>
      <c r="R192" s="237"/>
      <c r="S192" s="238"/>
      <c r="T192" s="238"/>
      <c r="U192" s="238"/>
      <c r="V192" s="238"/>
      <c r="W192" s="238"/>
      <c r="X192" s="238"/>
      <c r="Y192" s="238"/>
      <c r="Z192" s="238"/>
      <c r="AA192" s="238"/>
      <c r="AB192" s="238"/>
      <c r="AC192" s="238"/>
      <c r="AD192" s="238"/>
      <c r="AE192" s="238"/>
      <c r="AF192" s="238"/>
      <c r="AG192" s="239"/>
      <c r="AH192" s="1" t="str">
        <f t="shared" ref="AH192:AH198" si="12">IF(OR($B$192="",J192=""),"",$B$192*1000+J192)</f>
        <v/>
      </c>
      <c r="AI192" s="1">
        <v>3</v>
      </c>
      <c r="AJ192" s="1">
        <v>1</v>
      </c>
    </row>
    <row r="193" spans="1:36" ht="15" customHeight="1" x14ac:dyDescent="0.15">
      <c r="A193" s="227"/>
      <c r="B193" s="223"/>
      <c r="C193" s="224"/>
      <c r="D193" s="231"/>
      <c r="E193" s="232"/>
      <c r="F193" s="232"/>
      <c r="G193" s="232"/>
      <c r="H193" s="232"/>
      <c r="I193" s="233"/>
      <c r="J193" s="213"/>
      <c r="K193" s="214"/>
      <c r="L193" s="178" t="str">
        <f t="shared" si="9"/>
        <v/>
      </c>
      <c r="M193" s="179"/>
      <c r="N193" s="179"/>
      <c r="O193" s="179"/>
      <c r="P193" s="179"/>
      <c r="Q193" s="180"/>
      <c r="R193" s="240"/>
      <c r="S193" s="241"/>
      <c r="T193" s="241"/>
      <c r="U193" s="241"/>
      <c r="V193" s="241"/>
      <c r="W193" s="241"/>
      <c r="X193" s="241"/>
      <c r="Y193" s="241"/>
      <c r="Z193" s="241"/>
      <c r="AA193" s="241"/>
      <c r="AB193" s="241"/>
      <c r="AC193" s="241"/>
      <c r="AD193" s="241"/>
      <c r="AE193" s="241"/>
      <c r="AF193" s="241"/>
      <c r="AG193" s="242"/>
      <c r="AH193" s="1" t="str">
        <f t="shared" si="12"/>
        <v/>
      </c>
      <c r="AI193" s="1">
        <v>3</v>
      </c>
      <c r="AJ193" s="1">
        <v>2</v>
      </c>
    </row>
    <row r="194" spans="1:36" ht="15" customHeight="1" x14ac:dyDescent="0.15">
      <c r="A194" s="227"/>
      <c r="B194" s="223"/>
      <c r="C194" s="224"/>
      <c r="D194" s="231"/>
      <c r="E194" s="232"/>
      <c r="F194" s="232"/>
      <c r="G194" s="232"/>
      <c r="H194" s="232"/>
      <c r="I194" s="233"/>
      <c r="J194" s="213"/>
      <c r="K194" s="214"/>
      <c r="L194" s="178" t="str">
        <f t="shared" si="9"/>
        <v/>
      </c>
      <c r="M194" s="179"/>
      <c r="N194" s="179"/>
      <c r="O194" s="179"/>
      <c r="P194" s="179"/>
      <c r="Q194" s="180"/>
      <c r="R194" s="240"/>
      <c r="S194" s="241"/>
      <c r="T194" s="241"/>
      <c r="U194" s="241"/>
      <c r="V194" s="241"/>
      <c r="W194" s="241"/>
      <c r="X194" s="241"/>
      <c r="Y194" s="241"/>
      <c r="Z194" s="241"/>
      <c r="AA194" s="241"/>
      <c r="AB194" s="241"/>
      <c r="AC194" s="241"/>
      <c r="AD194" s="241"/>
      <c r="AE194" s="241"/>
      <c r="AF194" s="241"/>
      <c r="AG194" s="242"/>
      <c r="AH194" s="1" t="str">
        <f t="shared" si="12"/>
        <v/>
      </c>
      <c r="AI194" s="1">
        <v>3</v>
      </c>
      <c r="AJ194" s="1">
        <v>3</v>
      </c>
    </row>
    <row r="195" spans="1:36" ht="15" customHeight="1" x14ac:dyDescent="0.15">
      <c r="A195" s="227"/>
      <c r="B195" s="223"/>
      <c r="C195" s="224"/>
      <c r="D195" s="231"/>
      <c r="E195" s="232"/>
      <c r="F195" s="232"/>
      <c r="G195" s="232"/>
      <c r="H195" s="232"/>
      <c r="I195" s="233"/>
      <c r="J195" s="213"/>
      <c r="K195" s="214"/>
      <c r="L195" s="178" t="str">
        <f t="shared" si="9"/>
        <v/>
      </c>
      <c r="M195" s="179"/>
      <c r="N195" s="179"/>
      <c r="O195" s="179"/>
      <c r="P195" s="179"/>
      <c r="Q195" s="180"/>
      <c r="R195" s="240"/>
      <c r="S195" s="241"/>
      <c r="T195" s="241"/>
      <c r="U195" s="241"/>
      <c r="V195" s="241"/>
      <c r="W195" s="241"/>
      <c r="X195" s="241"/>
      <c r="Y195" s="241"/>
      <c r="Z195" s="241"/>
      <c r="AA195" s="241"/>
      <c r="AB195" s="241"/>
      <c r="AC195" s="241"/>
      <c r="AD195" s="241"/>
      <c r="AE195" s="241"/>
      <c r="AF195" s="241"/>
      <c r="AG195" s="242"/>
      <c r="AH195" s="1" t="str">
        <f t="shared" si="12"/>
        <v/>
      </c>
      <c r="AI195" s="1">
        <v>3</v>
      </c>
      <c r="AJ195" s="1">
        <v>4</v>
      </c>
    </row>
    <row r="196" spans="1:36" ht="15" customHeight="1" x14ac:dyDescent="0.15">
      <c r="A196" s="227"/>
      <c r="B196" s="223"/>
      <c r="C196" s="224"/>
      <c r="D196" s="231"/>
      <c r="E196" s="232"/>
      <c r="F196" s="232"/>
      <c r="G196" s="232"/>
      <c r="H196" s="232"/>
      <c r="I196" s="233"/>
      <c r="J196" s="213"/>
      <c r="K196" s="214"/>
      <c r="L196" s="178" t="str">
        <f t="shared" si="9"/>
        <v/>
      </c>
      <c r="M196" s="179"/>
      <c r="N196" s="179"/>
      <c r="O196" s="179"/>
      <c r="P196" s="179"/>
      <c r="Q196" s="180"/>
      <c r="R196" s="240"/>
      <c r="S196" s="241"/>
      <c r="T196" s="241"/>
      <c r="U196" s="241"/>
      <c r="V196" s="241"/>
      <c r="W196" s="241"/>
      <c r="X196" s="241"/>
      <c r="Y196" s="241"/>
      <c r="Z196" s="241"/>
      <c r="AA196" s="241"/>
      <c r="AB196" s="241"/>
      <c r="AC196" s="241"/>
      <c r="AD196" s="241"/>
      <c r="AE196" s="241"/>
      <c r="AF196" s="241"/>
      <c r="AG196" s="242"/>
      <c r="AH196" s="1" t="str">
        <f t="shared" si="12"/>
        <v/>
      </c>
      <c r="AI196" s="1">
        <v>3</v>
      </c>
      <c r="AJ196" s="1">
        <v>5</v>
      </c>
    </row>
    <row r="197" spans="1:36" ht="15" customHeight="1" x14ac:dyDescent="0.15">
      <c r="A197" s="227"/>
      <c r="B197" s="223"/>
      <c r="C197" s="224"/>
      <c r="D197" s="231"/>
      <c r="E197" s="232"/>
      <c r="F197" s="232"/>
      <c r="G197" s="232"/>
      <c r="H197" s="232"/>
      <c r="I197" s="233"/>
      <c r="J197" s="213"/>
      <c r="K197" s="214"/>
      <c r="L197" s="178" t="str">
        <f t="shared" si="9"/>
        <v/>
      </c>
      <c r="M197" s="179"/>
      <c r="N197" s="179"/>
      <c r="O197" s="179"/>
      <c r="P197" s="179"/>
      <c r="Q197" s="180"/>
      <c r="R197" s="240"/>
      <c r="S197" s="241"/>
      <c r="T197" s="241"/>
      <c r="U197" s="241"/>
      <c r="V197" s="241"/>
      <c r="W197" s="241"/>
      <c r="X197" s="241"/>
      <c r="Y197" s="241"/>
      <c r="Z197" s="241"/>
      <c r="AA197" s="241"/>
      <c r="AB197" s="241"/>
      <c r="AC197" s="241"/>
      <c r="AD197" s="241"/>
      <c r="AE197" s="241"/>
      <c r="AF197" s="241"/>
      <c r="AG197" s="242"/>
      <c r="AH197" s="1" t="str">
        <f t="shared" si="12"/>
        <v/>
      </c>
      <c r="AI197" s="1">
        <v>3</v>
      </c>
      <c r="AJ197" s="1">
        <v>6</v>
      </c>
    </row>
    <row r="198" spans="1:36" ht="15" customHeight="1" x14ac:dyDescent="0.15">
      <c r="A198" s="218"/>
      <c r="B198" s="225"/>
      <c r="C198" s="226"/>
      <c r="D198" s="234"/>
      <c r="E198" s="235"/>
      <c r="F198" s="235"/>
      <c r="G198" s="235"/>
      <c r="H198" s="235"/>
      <c r="I198" s="236"/>
      <c r="J198" s="213"/>
      <c r="K198" s="214"/>
      <c r="L198" s="178" t="str">
        <f t="shared" si="9"/>
        <v/>
      </c>
      <c r="M198" s="179"/>
      <c r="N198" s="179"/>
      <c r="O198" s="179"/>
      <c r="P198" s="179"/>
      <c r="Q198" s="180"/>
      <c r="R198" s="243"/>
      <c r="S198" s="244"/>
      <c r="T198" s="244"/>
      <c r="U198" s="244"/>
      <c r="V198" s="244"/>
      <c r="W198" s="244"/>
      <c r="X198" s="244"/>
      <c r="Y198" s="244"/>
      <c r="Z198" s="244"/>
      <c r="AA198" s="244"/>
      <c r="AB198" s="244"/>
      <c r="AC198" s="244"/>
      <c r="AD198" s="244"/>
      <c r="AE198" s="244"/>
      <c r="AF198" s="244"/>
      <c r="AG198" s="245"/>
      <c r="AH198" s="1" t="str">
        <f t="shared" si="12"/>
        <v/>
      </c>
      <c r="AI198" s="1">
        <v>3</v>
      </c>
      <c r="AJ198" s="1">
        <v>7</v>
      </c>
    </row>
    <row r="199" spans="1:36" ht="13.5" customHeight="1" x14ac:dyDescent="0.15"/>
    <row r="200" spans="1:36" s="7" customFormat="1" ht="15" customHeight="1" x14ac:dyDescent="0.15">
      <c r="A200" s="7" t="s">
        <v>186</v>
      </c>
      <c r="B200" s="7">
        <v>1</v>
      </c>
      <c r="C200" s="7" t="s">
        <v>247</v>
      </c>
    </row>
    <row r="201" spans="1:36" s="7" customFormat="1" ht="15" customHeight="1" x14ac:dyDescent="0.15">
      <c r="B201" s="7">
        <v>2</v>
      </c>
      <c r="C201" s="7" t="s">
        <v>187</v>
      </c>
    </row>
    <row r="202" spans="1:36" s="7" customFormat="1" ht="15" customHeight="1" x14ac:dyDescent="0.15"/>
    <row r="203" spans="1:36" ht="15" customHeight="1" x14ac:dyDescent="0.15">
      <c r="A203" s="1" t="s">
        <v>257</v>
      </c>
      <c r="AA203" s="74" t="s">
        <v>225</v>
      </c>
      <c r="AB203" s="5"/>
      <c r="AC203" s="5"/>
      <c r="AD203" s="5"/>
      <c r="AE203" s="5"/>
      <c r="AF203" s="5"/>
      <c r="AG203" s="24"/>
    </row>
    <row r="204" spans="1:36" ht="15" customHeight="1" x14ac:dyDescent="0.15">
      <c r="A204" s="1" t="s">
        <v>227</v>
      </c>
      <c r="Z204" s="45"/>
      <c r="AA204" s="75"/>
      <c r="AG204" s="46"/>
    </row>
    <row r="205" spans="1:36" ht="15" customHeight="1" x14ac:dyDescent="0.15">
      <c r="Z205" s="45"/>
      <c r="AA205" s="75"/>
      <c r="AG205" s="46"/>
    </row>
    <row r="206" spans="1:36" ht="15" customHeight="1" x14ac:dyDescent="0.15">
      <c r="Z206" s="45"/>
      <c r="AA206" s="75"/>
      <c r="AG206" s="46"/>
    </row>
    <row r="207" spans="1:36" ht="15" customHeight="1" x14ac:dyDescent="0.15">
      <c r="Z207" s="45"/>
      <c r="AA207" s="75"/>
      <c r="AG207" s="46"/>
    </row>
    <row r="208" spans="1:36" ht="15" customHeight="1" x14ac:dyDescent="0.15">
      <c r="Z208" s="45"/>
      <c r="AA208" s="76"/>
      <c r="AB208" s="34"/>
      <c r="AC208" s="34"/>
      <c r="AD208" s="34"/>
      <c r="AE208" s="34"/>
      <c r="AF208" s="34"/>
      <c r="AG208" s="38"/>
    </row>
    <row r="239" spans="1:17" hidden="1" x14ac:dyDescent="0.15">
      <c r="A239" s="1" t="s">
        <v>228</v>
      </c>
      <c r="F239" s="1">
        <v>1</v>
      </c>
      <c r="G239" s="1" t="s">
        <v>229</v>
      </c>
      <c r="Q239" s="1">
        <v>1</v>
      </c>
    </row>
    <row r="240" spans="1:17" hidden="1" x14ac:dyDescent="0.15">
      <c r="F240" s="1">
        <v>2</v>
      </c>
      <c r="G240" s="1" t="s">
        <v>230</v>
      </c>
      <c r="Q240" s="1">
        <v>2</v>
      </c>
    </row>
    <row r="241" spans="1:17" hidden="1" x14ac:dyDescent="0.15">
      <c r="F241" s="1" t="s">
        <v>258</v>
      </c>
    </row>
    <row r="242" spans="1:17" hidden="1" x14ac:dyDescent="0.15">
      <c r="A242" s="1" t="s">
        <v>232</v>
      </c>
      <c r="F242" s="1">
        <v>1</v>
      </c>
      <c r="G242" s="1" t="s">
        <v>283</v>
      </c>
      <c r="Q242" s="1">
        <v>1</v>
      </c>
    </row>
    <row r="243" spans="1:17" hidden="1" x14ac:dyDescent="0.15">
      <c r="F243" s="1">
        <v>2</v>
      </c>
      <c r="G243" s="1" t="s">
        <v>284</v>
      </c>
      <c r="Q243" s="1">
        <v>2</v>
      </c>
    </row>
    <row r="244" spans="1:17" hidden="1" x14ac:dyDescent="0.15">
      <c r="F244" s="1">
        <v>3</v>
      </c>
      <c r="G244" s="1" t="s">
        <v>285</v>
      </c>
      <c r="Q244" s="1">
        <v>3</v>
      </c>
    </row>
    <row r="245" spans="1:17" hidden="1" x14ac:dyDescent="0.15">
      <c r="F245" s="1">
        <v>4</v>
      </c>
      <c r="G245" s="1" t="s">
        <v>286</v>
      </c>
      <c r="Q245" s="1">
        <v>4</v>
      </c>
    </row>
    <row r="246" spans="1:17" hidden="1" x14ac:dyDescent="0.15">
      <c r="F246" s="1">
        <v>5</v>
      </c>
      <c r="Q246" s="1">
        <v>5</v>
      </c>
    </row>
    <row r="247" spans="1:17" hidden="1" x14ac:dyDescent="0.15"/>
    <row r="248" spans="1:17" hidden="1" x14ac:dyDescent="0.15">
      <c r="A248" s="1" t="s">
        <v>221</v>
      </c>
      <c r="F248" s="1">
        <v>1</v>
      </c>
      <c r="G248" s="1" t="s">
        <v>259</v>
      </c>
      <c r="Q248" s="1">
        <v>1</v>
      </c>
    </row>
  </sheetData>
  <sheetProtection password="C648" sheet="1" objects="1" scenarios="1" selectLockedCells="1"/>
  <mergeCells count="422">
    <mergeCell ref="R178:AG184"/>
    <mergeCell ref="R185:AG191"/>
    <mergeCell ref="R192:AG198"/>
    <mergeCell ref="L193:Q193"/>
    <mergeCell ref="L194:Q194"/>
    <mergeCell ref="L195:Q195"/>
    <mergeCell ref="L196:Q196"/>
    <mergeCell ref="L189:Q189"/>
    <mergeCell ref="L190:Q190"/>
    <mergeCell ref="L191:Q191"/>
    <mergeCell ref="L192:Q192"/>
    <mergeCell ref="L185:Q185"/>
    <mergeCell ref="L186:Q186"/>
    <mergeCell ref="L187:Q187"/>
    <mergeCell ref="L188:Q188"/>
    <mergeCell ref="L197:Q197"/>
    <mergeCell ref="L198:Q198"/>
    <mergeCell ref="B192:C198"/>
    <mergeCell ref="J196:K196"/>
    <mergeCell ref="J197:K197"/>
    <mergeCell ref="J198:K198"/>
    <mergeCell ref="J192:K192"/>
    <mergeCell ref="A178:A184"/>
    <mergeCell ref="A185:A191"/>
    <mergeCell ref="A192:A198"/>
    <mergeCell ref="D178:I184"/>
    <mergeCell ref="D185:I191"/>
    <mergeCell ref="D192:I198"/>
    <mergeCell ref="B178:C184"/>
    <mergeCell ref="J179:K179"/>
    <mergeCell ref="J180:K180"/>
    <mergeCell ref="J181:K181"/>
    <mergeCell ref="J184:K184"/>
    <mergeCell ref="J182:K182"/>
    <mergeCell ref="J183:K183"/>
    <mergeCell ref="J193:K193"/>
    <mergeCell ref="J194:K194"/>
    <mergeCell ref="J195:K195"/>
    <mergeCell ref="B185:C191"/>
    <mergeCell ref="J187:K187"/>
    <mergeCell ref="J188:K188"/>
    <mergeCell ref="AG107:AG108"/>
    <mergeCell ref="Q48:AF49"/>
    <mergeCell ref="AG48:AG49"/>
    <mergeCell ref="Q160:AF160"/>
    <mergeCell ref="Q161:AF161"/>
    <mergeCell ref="Q163:AF163"/>
    <mergeCell ref="Q162:AF162"/>
    <mergeCell ref="Q154:AF154"/>
    <mergeCell ref="Q156:AF156"/>
    <mergeCell ref="Q147:AF147"/>
    <mergeCell ref="Q149:AF149"/>
    <mergeCell ref="Q140:AF140"/>
    <mergeCell ref="Q141:AF141"/>
    <mergeCell ref="Q143:AF143"/>
    <mergeCell ref="Q144:AF144"/>
    <mergeCell ref="Q134:AF134"/>
    <mergeCell ref="Q135:AF135"/>
    <mergeCell ref="Q137:AF137"/>
    <mergeCell ref="Q138:AF138"/>
    <mergeCell ref="Q146:AF146"/>
    <mergeCell ref="Q120:AF120"/>
    <mergeCell ref="Q111:AF111"/>
    <mergeCell ref="Q113:AF113"/>
    <mergeCell ref="Q114:AF114"/>
    <mergeCell ref="J189:K189"/>
    <mergeCell ref="J190:K190"/>
    <mergeCell ref="J191:K191"/>
    <mergeCell ref="L184:Q184"/>
    <mergeCell ref="Q157:AF157"/>
    <mergeCell ref="Q159:AF159"/>
    <mergeCell ref="Q150:AF150"/>
    <mergeCell ref="Q151:AF151"/>
    <mergeCell ref="Q152:AF152"/>
    <mergeCell ref="Q153:AF153"/>
    <mergeCell ref="L178:Q178"/>
    <mergeCell ref="L179:Q179"/>
    <mergeCell ref="L180:Q180"/>
    <mergeCell ref="L181:Q181"/>
    <mergeCell ref="L182:Q182"/>
    <mergeCell ref="L183:Q183"/>
    <mergeCell ref="J186:K186"/>
    <mergeCell ref="J185:K185"/>
    <mergeCell ref="J178:K178"/>
    <mergeCell ref="I163:J163"/>
    <mergeCell ref="K163:P163"/>
    <mergeCell ref="K161:P161"/>
    <mergeCell ref="K162:P162"/>
    <mergeCell ref="K159:P159"/>
    <mergeCell ref="Q96:AF96"/>
    <mergeCell ref="Q117:AF117"/>
    <mergeCell ref="Q118:AF118"/>
    <mergeCell ref="Q119:AF119"/>
    <mergeCell ref="Q115:AF115"/>
    <mergeCell ref="Q127:AF127"/>
    <mergeCell ref="Q129:AF129"/>
    <mergeCell ref="Q131:AF131"/>
    <mergeCell ref="Q132:AF132"/>
    <mergeCell ref="Q122:AF122"/>
    <mergeCell ref="Q123:AF123"/>
    <mergeCell ref="Q125:AF125"/>
    <mergeCell ref="Q124:AF124"/>
    <mergeCell ref="C127:H127"/>
    <mergeCell ref="Q77:AF77"/>
    <mergeCell ref="Q79:AF79"/>
    <mergeCell ref="Q80:AF80"/>
    <mergeCell ref="Q71:AF71"/>
    <mergeCell ref="Q72:AF72"/>
    <mergeCell ref="Q73:AF73"/>
    <mergeCell ref="Q75:AF75"/>
    <mergeCell ref="Q87:AF87"/>
    <mergeCell ref="Q89:AF89"/>
    <mergeCell ref="Q90:AF90"/>
    <mergeCell ref="Q92:AF92"/>
    <mergeCell ref="Q81:AF81"/>
    <mergeCell ref="Q83:AF83"/>
    <mergeCell ref="Q84:AF84"/>
    <mergeCell ref="Q86:AF86"/>
    <mergeCell ref="Q97:AF97"/>
    <mergeCell ref="Q98:AF98"/>
    <mergeCell ref="Q109:AF109"/>
    <mergeCell ref="Q110:AF110"/>
    <mergeCell ref="Q107:AF108"/>
    <mergeCell ref="Q93:AF93"/>
    <mergeCell ref="Q94:AF94"/>
    <mergeCell ref="Q95:AF95"/>
    <mergeCell ref="Q65:AF65"/>
    <mergeCell ref="Q69:AF69"/>
    <mergeCell ref="Q67:AF67"/>
    <mergeCell ref="Q68:AF68"/>
    <mergeCell ref="Q61:AF61"/>
    <mergeCell ref="Q62:AF62"/>
    <mergeCell ref="Q63:AF63"/>
    <mergeCell ref="Q64:AF64"/>
    <mergeCell ref="Q76:AF76"/>
    <mergeCell ref="Q50:AF50"/>
    <mergeCell ref="Q51:AF51"/>
    <mergeCell ref="Q52:AF52"/>
    <mergeCell ref="Q53:AF53"/>
    <mergeCell ref="Q54:AF54"/>
    <mergeCell ref="Q55:AF55"/>
    <mergeCell ref="Q57:AF57"/>
    <mergeCell ref="Q58:AF58"/>
    <mergeCell ref="Q60:AF60"/>
    <mergeCell ref="C129:H129"/>
    <mergeCell ref="C131:H132"/>
    <mergeCell ref="C134:H135"/>
    <mergeCell ref="C143:H144"/>
    <mergeCell ref="C146:H147"/>
    <mergeCell ref="C149:H154"/>
    <mergeCell ref="C156:H157"/>
    <mergeCell ref="I162:J162"/>
    <mergeCell ref="C137:H138"/>
    <mergeCell ref="C140:H141"/>
    <mergeCell ref="I157:J157"/>
    <mergeCell ref="I159:J159"/>
    <mergeCell ref="I160:J160"/>
    <mergeCell ref="I161:J161"/>
    <mergeCell ref="I152:J152"/>
    <mergeCell ref="I153:J153"/>
    <mergeCell ref="I154:J154"/>
    <mergeCell ref="I156:J156"/>
    <mergeCell ref="I147:J147"/>
    <mergeCell ref="I149:J149"/>
    <mergeCell ref="I150:J150"/>
    <mergeCell ref="I151:J151"/>
    <mergeCell ref="C159:H163"/>
    <mergeCell ref="I123:J123"/>
    <mergeCell ref="I124:J124"/>
    <mergeCell ref="I125:J125"/>
    <mergeCell ref="I127:J127"/>
    <mergeCell ref="I141:J141"/>
    <mergeCell ref="I143:J143"/>
    <mergeCell ref="I144:J144"/>
    <mergeCell ref="I146:J146"/>
    <mergeCell ref="I135:J135"/>
    <mergeCell ref="I137:J137"/>
    <mergeCell ref="I138:J138"/>
    <mergeCell ref="I140:J140"/>
    <mergeCell ref="I109:J109"/>
    <mergeCell ref="I110:J110"/>
    <mergeCell ref="I111:J111"/>
    <mergeCell ref="I113:J113"/>
    <mergeCell ref="I114:J114"/>
    <mergeCell ref="I115:J115"/>
    <mergeCell ref="I117:J117"/>
    <mergeCell ref="K156:P156"/>
    <mergeCell ref="K157:P157"/>
    <mergeCell ref="I118:J118"/>
    <mergeCell ref="I119:J119"/>
    <mergeCell ref="I120:J120"/>
    <mergeCell ref="I122:J122"/>
    <mergeCell ref="K122:P122"/>
    <mergeCell ref="K123:P123"/>
    <mergeCell ref="K124:P124"/>
    <mergeCell ref="K125:P125"/>
    <mergeCell ref="K118:P118"/>
    <mergeCell ref="K119:P119"/>
    <mergeCell ref="K120:P120"/>
    <mergeCell ref="K111:P111"/>
    <mergeCell ref="K113:P113"/>
    <mergeCell ref="K114:P114"/>
    <mergeCell ref="K115:P115"/>
    <mergeCell ref="K160:P160"/>
    <mergeCell ref="K151:P151"/>
    <mergeCell ref="K152:P152"/>
    <mergeCell ref="I129:J129"/>
    <mergeCell ref="I131:J131"/>
    <mergeCell ref="I132:J132"/>
    <mergeCell ref="I134:J134"/>
    <mergeCell ref="K144:P144"/>
    <mergeCell ref="K134:P134"/>
    <mergeCell ref="K135:P135"/>
    <mergeCell ref="K137:P137"/>
    <mergeCell ref="K138:P138"/>
    <mergeCell ref="K153:P153"/>
    <mergeCell ref="K154:P154"/>
    <mergeCell ref="K146:P146"/>
    <mergeCell ref="K147:P147"/>
    <mergeCell ref="K149:P149"/>
    <mergeCell ref="K150:P150"/>
    <mergeCell ref="K131:P131"/>
    <mergeCell ref="K132:P132"/>
    <mergeCell ref="K140:P140"/>
    <mergeCell ref="K141:P141"/>
    <mergeCell ref="K143:P143"/>
    <mergeCell ref="K127:P127"/>
    <mergeCell ref="K129:P129"/>
    <mergeCell ref="K97:P97"/>
    <mergeCell ref="K98:P98"/>
    <mergeCell ref="K109:P109"/>
    <mergeCell ref="K110:P110"/>
    <mergeCell ref="K93:P93"/>
    <mergeCell ref="K94:P94"/>
    <mergeCell ref="K95:P95"/>
    <mergeCell ref="K96:P96"/>
    <mergeCell ref="K117:P117"/>
    <mergeCell ref="K73:P73"/>
    <mergeCell ref="K75:P75"/>
    <mergeCell ref="K87:P87"/>
    <mergeCell ref="K89:P89"/>
    <mergeCell ref="K90:P90"/>
    <mergeCell ref="K92:P92"/>
    <mergeCell ref="K81:P81"/>
    <mergeCell ref="K83:P83"/>
    <mergeCell ref="K84:P84"/>
    <mergeCell ref="K86:P86"/>
    <mergeCell ref="I98:J98"/>
    <mergeCell ref="K50:P50"/>
    <mergeCell ref="K51:P51"/>
    <mergeCell ref="K52:P52"/>
    <mergeCell ref="K53:P53"/>
    <mergeCell ref="K54:P54"/>
    <mergeCell ref="K55:P55"/>
    <mergeCell ref="K57:P57"/>
    <mergeCell ref="K58:P58"/>
    <mergeCell ref="K60:P60"/>
    <mergeCell ref="K65:P65"/>
    <mergeCell ref="K67:P67"/>
    <mergeCell ref="K68:P68"/>
    <mergeCell ref="K69:P69"/>
    <mergeCell ref="K61:P61"/>
    <mergeCell ref="K62:P62"/>
    <mergeCell ref="K63:P63"/>
    <mergeCell ref="K64:P64"/>
    <mergeCell ref="K76:P76"/>
    <mergeCell ref="K77:P77"/>
    <mergeCell ref="K79:P79"/>
    <mergeCell ref="K80:P80"/>
    <mergeCell ref="K71:P71"/>
    <mergeCell ref="K72:P72"/>
    <mergeCell ref="I81:J81"/>
    <mergeCell ref="I94:J94"/>
    <mergeCell ref="I95:J95"/>
    <mergeCell ref="I96:J96"/>
    <mergeCell ref="I97:J97"/>
    <mergeCell ref="I89:J89"/>
    <mergeCell ref="I90:J90"/>
    <mergeCell ref="I92:J92"/>
    <mergeCell ref="I93:J93"/>
    <mergeCell ref="A156:B157"/>
    <mergeCell ref="A159:B163"/>
    <mergeCell ref="I53:J53"/>
    <mergeCell ref="I54:J54"/>
    <mergeCell ref="I55:J55"/>
    <mergeCell ref="I57:J57"/>
    <mergeCell ref="I58:J58"/>
    <mergeCell ref="I60:J60"/>
    <mergeCell ref="I61:J61"/>
    <mergeCell ref="I72:J72"/>
    <mergeCell ref="I73:J73"/>
    <mergeCell ref="I75:J75"/>
    <mergeCell ref="I76:J76"/>
    <mergeCell ref="I67:J67"/>
    <mergeCell ref="I68:J68"/>
    <mergeCell ref="I69:J69"/>
    <mergeCell ref="I71:J71"/>
    <mergeCell ref="I83:J83"/>
    <mergeCell ref="I84:J84"/>
    <mergeCell ref="I86:J86"/>
    <mergeCell ref="I87:J87"/>
    <mergeCell ref="I77:J77"/>
    <mergeCell ref="I79:J79"/>
    <mergeCell ref="I80:J80"/>
    <mergeCell ref="A137:B138"/>
    <mergeCell ref="A140:B141"/>
    <mergeCell ref="A143:B144"/>
    <mergeCell ref="A146:B147"/>
    <mergeCell ref="A127:B127"/>
    <mergeCell ref="A129:B129"/>
    <mergeCell ref="A131:B132"/>
    <mergeCell ref="A134:B135"/>
    <mergeCell ref="A149:B154"/>
    <mergeCell ref="C71:H73"/>
    <mergeCell ref="C89:H90"/>
    <mergeCell ref="C92:H98"/>
    <mergeCell ref="A89:B90"/>
    <mergeCell ref="A92:B98"/>
    <mergeCell ref="A117:B120"/>
    <mergeCell ref="A122:B125"/>
    <mergeCell ref="A109:B111"/>
    <mergeCell ref="A113:B115"/>
    <mergeCell ref="C117:H120"/>
    <mergeCell ref="C122:H125"/>
    <mergeCell ref="AB1:AG1"/>
    <mergeCell ref="A5:E5"/>
    <mergeCell ref="F5:N5"/>
    <mergeCell ref="O5:S5"/>
    <mergeCell ref="T5:AG5"/>
    <mergeCell ref="A9:E9"/>
    <mergeCell ref="I62:J62"/>
    <mergeCell ref="I63:J63"/>
    <mergeCell ref="I64:J64"/>
    <mergeCell ref="Q35:AG35"/>
    <mergeCell ref="A24:E24"/>
    <mergeCell ref="Q24:AG24"/>
    <mergeCell ref="O36:P36"/>
    <mergeCell ref="Q36:AG36"/>
    <mergeCell ref="Q25:AG25"/>
    <mergeCell ref="I51:J51"/>
    <mergeCell ref="I52:J52"/>
    <mergeCell ref="A57:B58"/>
    <mergeCell ref="A60:B65"/>
    <mergeCell ref="C57:H58"/>
    <mergeCell ref="C60:H65"/>
    <mergeCell ref="A10:E10"/>
    <mergeCell ref="O9:AG9"/>
    <mergeCell ref="F10:H10"/>
    <mergeCell ref="I10:L10"/>
    <mergeCell ref="M10:N10"/>
    <mergeCell ref="O10:AG10"/>
    <mergeCell ref="A26:E26"/>
    <mergeCell ref="F26:N26"/>
    <mergeCell ref="O26:S26"/>
    <mergeCell ref="T26:AB26"/>
    <mergeCell ref="A14:E14"/>
    <mergeCell ref="F14:G14"/>
    <mergeCell ref="H14:N14"/>
    <mergeCell ref="O14:P14"/>
    <mergeCell ref="A11:E12"/>
    <mergeCell ref="G11:K11"/>
    <mergeCell ref="F12:AG12"/>
    <mergeCell ref="A13:E13"/>
    <mergeCell ref="Q13:AG13"/>
    <mergeCell ref="Q14:AG14"/>
    <mergeCell ref="A16:E16"/>
    <mergeCell ref="F16:AG16"/>
    <mergeCell ref="A20:E20"/>
    <mergeCell ref="F20:AG20"/>
    <mergeCell ref="A21:E21"/>
    <mergeCell ref="F21:AG21"/>
    <mergeCell ref="A15:E15"/>
    <mergeCell ref="F15:N15"/>
    <mergeCell ref="O15:S15"/>
    <mergeCell ref="T15:AB15"/>
    <mergeCell ref="A27:E27"/>
    <mergeCell ref="F27:AG27"/>
    <mergeCell ref="A30:E30"/>
    <mergeCell ref="F30:Q30"/>
    <mergeCell ref="R30:V30"/>
    <mergeCell ref="W30:AG30"/>
    <mergeCell ref="A22:E23"/>
    <mergeCell ref="G22:K22"/>
    <mergeCell ref="F23:AG23"/>
    <mergeCell ref="A25:E25"/>
    <mergeCell ref="F25:G25"/>
    <mergeCell ref="H25:N25"/>
    <mergeCell ref="O25:P25"/>
    <mergeCell ref="Z31:AB31"/>
    <mergeCell ref="AC31:AG31"/>
    <mergeCell ref="A35:E35"/>
    <mergeCell ref="A36:E36"/>
    <mergeCell ref="F36:G36"/>
    <mergeCell ref="H36:N36"/>
    <mergeCell ref="A31:E31"/>
    <mergeCell ref="F31:Q31"/>
    <mergeCell ref="R31:T31"/>
    <mergeCell ref="U31:Y31"/>
    <mergeCell ref="AA203:AA208"/>
    <mergeCell ref="A38:E38"/>
    <mergeCell ref="F38:AG38"/>
    <mergeCell ref="A37:E37"/>
    <mergeCell ref="F37:N37"/>
    <mergeCell ref="O37:S37"/>
    <mergeCell ref="T37:AB37"/>
    <mergeCell ref="A50:B55"/>
    <mergeCell ref="C50:H55"/>
    <mergeCell ref="I50:J50"/>
    <mergeCell ref="I65:J65"/>
    <mergeCell ref="A67:B69"/>
    <mergeCell ref="A71:B73"/>
    <mergeCell ref="A75:B77"/>
    <mergeCell ref="A79:B81"/>
    <mergeCell ref="A83:B84"/>
    <mergeCell ref="A86:B87"/>
    <mergeCell ref="C75:H77"/>
    <mergeCell ref="C79:H81"/>
    <mergeCell ref="C83:H84"/>
    <mergeCell ref="C86:H87"/>
    <mergeCell ref="C109:H111"/>
    <mergeCell ref="C113:H115"/>
    <mergeCell ref="C67:H69"/>
  </mergeCells>
  <phoneticPr fontId="1"/>
  <conditionalFormatting sqref="C57 C60 C67 C71 C75 C79 C83 C86 C89 C92 B199:B202">
    <cfRule type="expression" dxfId="1" priority="1" stopIfTrue="1">
      <formula>ISERROR(B57)</formula>
    </cfRule>
  </conditionalFormatting>
  <dataValidations count="14">
    <dataValidation type="whole" allowBlank="1" showInputMessage="1" showErrorMessage="1" sqref="B178:C198" xr:uid="{00000000-0002-0000-0100-000000000000}">
      <formula1>1</formula1>
      <formula2>26</formula2>
    </dataValidation>
    <dataValidation type="whole" allowBlank="1" showInputMessage="1" showErrorMessage="1" sqref="J178:K198" xr:uid="{00000000-0002-0000-0100-000001000000}">
      <formula1>1</formula1>
      <formula2>7</formula2>
    </dataValidation>
    <dataValidation type="list" operator="equal" allowBlank="1" showInputMessage="1" showErrorMessage="1" sqref="AG50:AG98 AG109:AG163" xr:uid="{00000000-0002-0000-0100-000002000000}">
      <formula1>$G$248</formula1>
    </dataValidation>
    <dataValidation type="whole" operator="greaterThanOrEqual" allowBlank="1" showInputMessage="1" showErrorMessage="1" sqref="U31:Y31" xr:uid="{00000000-0002-0000-0100-000003000000}">
      <formula1>0</formula1>
    </dataValidation>
    <dataValidation type="textLength" operator="lessThanOrEqual" allowBlank="1" showInputMessage="1" showErrorMessage="1" errorTitle="エラー" error="文字数の不正です" sqref="G11:K11 G22:K22" xr:uid="{00000000-0002-0000-0100-000004000000}">
      <formula1>8</formula1>
    </dataValidation>
    <dataValidation type="textLength" operator="lessThanOrEqual" allowBlank="1" showInputMessage="1" showErrorMessage="1" errorTitle="エラー" error="文字数が不正です" sqref="Q13:AG13 Q35:AG35 Q24:AG24" xr:uid="{00000000-0002-0000-0100-000005000000}">
      <formula1>20</formula1>
    </dataValidation>
    <dataValidation type="textLength" operator="lessThanOrEqual" allowBlank="1" showInputMessage="1" showErrorMessage="1" errorTitle="エラー" error="文字数が不正です" sqref="F26:N26 T37:AB37 F15:N15 F37:N37 T15:AB15 T26:AB26" xr:uid="{00000000-0002-0000-0100-000006000000}">
      <formula1>13</formula1>
    </dataValidation>
    <dataValidation type="textLength" operator="lessThanOrEqual" allowBlank="1" showInputMessage="1" showErrorMessage="1" errorTitle="エラー" error="文字数が不正です" sqref="H14:N14 Q36:AG36 Q25:AG25 Q14:AG14 H36:N36 H25:N25" xr:uid="{00000000-0002-0000-0100-000007000000}">
      <formula1>10</formula1>
    </dataValidation>
    <dataValidation type="textLength" operator="lessThanOrEqual" allowBlank="1" showInputMessage="1" showErrorMessage="1" errorTitle="エラー" error="文字数が不正です" sqref="F12:AG12 F20:AG21 F23:AG23" xr:uid="{00000000-0002-0000-0100-000008000000}">
      <formula1>40</formula1>
    </dataValidation>
    <dataValidation type="whole" operator="greaterThanOrEqual" allowBlank="1" showInputMessage="1" showErrorMessage="1" sqref="F30:Q30 AC31:AG31 W30:AG30" xr:uid="{00000000-0002-0000-0100-000009000000}">
      <formula1>1</formula1>
    </dataValidation>
    <dataValidation type="list" allowBlank="1" showInputMessage="1" showErrorMessage="1" sqref="F5:N5" xr:uid="{00000000-0002-0000-0100-00000A000000}">
      <formula1>$G$239:$G$240</formula1>
    </dataValidation>
    <dataValidation type="list" allowBlank="1" showInputMessage="1" showErrorMessage="1" sqref="T5:AG5" xr:uid="{00000000-0002-0000-0100-00000B000000}">
      <formula1>$G$242:$G$245</formula1>
    </dataValidation>
    <dataValidation type="date" operator="greaterThanOrEqual" allowBlank="1" showInputMessage="1" showErrorMessage="1" sqref="F31:Q31" xr:uid="{00000000-0002-0000-0100-00000C000000}">
      <formula1>1</formula1>
    </dataValidation>
    <dataValidation type="textLength" operator="lessThanOrEqual" allowBlank="1" showInputMessage="1" showErrorMessage="1" errorTitle="エラー" error="文字数が不正です" sqref="O9:AG10" xr:uid="{00000000-0002-0000-0100-00000D000000}">
      <formula1>35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260"/>
  <sheetViews>
    <sheetView showGridLines="0" showZeros="0" tabSelected="1" zoomScaleNormal="100" zoomScaleSheetLayoutView="100" workbookViewId="0"/>
  </sheetViews>
  <sheetFormatPr defaultColWidth="9" defaultRowHeight="11.25" x14ac:dyDescent="0.15"/>
  <cols>
    <col min="1" max="33" width="2.625" style="1" customWidth="1"/>
    <col min="34" max="36" width="9" style="1" hidden="1" customWidth="1"/>
    <col min="37" max="38" width="0" style="1" hidden="1" customWidth="1"/>
    <col min="39" max="16384" width="9" style="1"/>
  </cols>
  <sheetData>
    <row r="1" spans="1:38" ht="15" customHeight="1" x14ac:dyDescent="0.15">
      <c r="A1" s="73" t="s">
        <v>444</v>
      </c>
      <c r="Z1" s="1" t="s">
        <v>210</v>
      </c>
      <c r="AB1" s="166"/>
      <c r="AC1" s="166"/>
      <c r="AD1" s="166"/>
      <c r="AE1" s="166"/>
      <c r="AF1" s="166"/>
      <c r="AG1" s="166"/>
      <c r="AH1" s="1" t="s">
        <v>297</v>
      </c>
      <c r="AI1" s="1">
        <v>2</v>
      </c>
      <c r="AL1" s="2" t="s">
        <v>437</v>
      </c>
    </row>
    <row r="2" spans="1:38" ht="15" customHeight="1" x14ac:dyDescent="0.15">
      <c r="A2" s="26" t="s">
        <v>222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" t="s">
        <v>298</v>
      </c>
      <c r="AI2" s="1">
        <v>6</v>
      </c>
      <c r="AJ2" s="62">
        <v>2017</v>
      </c>
    </row>
    <row r="3" spans="1:38" ht="15" customHeight="1" x14ac:dyDescent="0.15">
      <c r="AH3" s="1" t="s">
        <v>299</v>
      </c>
      <c r="AI3" s="1">
        <v>184420</v>
      </c>
    </row>
    <row r="4" spans="1:38" ht="15" customHeight="1" x14ac:dyDescent="0.15"/>
    <row r="5" spans="1:38" ht="30" customHeight="1" x14ac:dyDescent="0.15">
      <c r="A5" s="77" t="s">
        <v>199</v>
      </c>
      <c r="B5" s="78"/>
      <c r="C5" s="78"/>
      <c r="D5" s="78"/>
      <c r="E5" s="79"/>
      <c r="F5" s="167" t="s">
        <v>229</v>
      </c>
      <c r="G5" s="168"/>
      <c r="H5" s="168"/>
      <c r="I5" s="168"/>
      <c r="J5" s="168"/>
      <c r="K5" s="168"/>
      <c r="L5" s="168"/>
      <c r="M5" s="168"/>
      <c r="N5" s="169"/>
      <c r="O5" s="77" t="s">
        <v>443</v>
      </c>
      <c r="P5" s="78"/>
      <c r="Q5" s="78"/>
      <c r="R5" s="78"/>
      <c r="S5" s="79"/>
      <c r="T5" s="266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8"/>
      <c r="AH5" s="1">
        <f>IF(F5="","",VLOOKUP(F5,G239:Q240,11,FALSE))</f>
        <v>1</v>
      </c>
      <c r="AI5" s="1" t="str">
        <f>IF(T5="","",VLOOKUP(T5,G242:Q246,11,FALSE))</f>
        <v/>
      </c>
      <c r="AK5" s="48"/>
    </row>
    <row r="6" spans="1:38" ht="15" customHeight="1" x14ac:dyDescent="0.15">
      <c r="AK6" s="48"/>
    </row>
    <row r="7" spans="1:38" ht="15" customHeight="1" x14ac:dyDescent="0.15">
      <c r="AK7" s="48"/>
    </row>
    <row r="8" spans="1:38" ht="15" customHeight="1" x14ac:dyDescent="0.15">
      <c r="A8" s="1" t="s">
        <v>211</v>
      </c>
      <c r="AK8" s="48"/>
    </row>
    <row r="9" spans="1:38" ht="15" customHeight="1" x14ac:dyDescent="0.15">
      <c r="A9" s="115" t="s">
        <v>233</v>
      </c>
      <c r="B9" s="116"/>
      <c r="C9" s="116"/>
      <c r="D9" s="116"/>
      <c r="E9" s="117"/>
      <c r="F9" s="59"/>
      <c r="G9" s="28"/>
      <c r="H9" s="28"/>
      <c r="I9" s="28"/>
      <c r="J9" s="28"/>
      <c r="K9" s="28"/>
      <c r="L9" s="28"/>
      <c r="M9" s="28"/>
      <c r="N9" s="28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2"/>
      <c r="AI9" s="1" t="s">
        <v>435</v>
      </c>
      <c r="AJ9" s="1" t="s">
        <v>436</v>
      </c>
      <c r="AK9" s="48"/>
    </row>
    <row r="10" spans="1:38" ht="30" customHeight="1" x14ac:dyDescent="0.15">
      <c r="A10" s="118" t="s">
        <v>0</v>
      </c>
      <c r="B10" s="119"/>
      <c r="C10" s="119"/>
      <c r="D10" s="119"/>
      <c r="E10" s="120"/>
      <c r="F10" s="175" t="s">
        <v>260</v>
      </c>
      <c r="G10" s="176"/>
      <c r="H10" s="177"/>
      <c r="I10" s="273"/>
      <c r="J10" s="274"/>
      <c r="K10" s="274"/>
      <c r="L10" s="275"/>
      <c r="M10" s="155" t="s">
        <v>261</v>
      </c>
      <c r="N10" s="156"/>
      <c r="O10" s="276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8"/>
      <c r="AH10" s="1" t="str">
        <f>IF(I10="","",VLOOKUP(I10,G250:Q258,11,FALSE))</f>
        <v/>
      </c>
      <c r="AI10" s="1" t="str">
        <f>IF(I10="","",IF(LEFT(I10,1)="前",VLOOKUP(I10,G250:S258,13,FALSE),""))</f>
        <v/>
      </c>
      <c r="AJ10" s="1" t="str">
        <f>IF(I10="","",IF(LEFT(I10,1)="後",VLOOKUP(I10,G250:S258,13,FALSE),""))</f>
        <v/>
      </c>
      <c r="AK10" s="48"/>
    </row>
    <row r="11" spans="1:38" ht="15" customHeight="1" x14ac:dyDescent="0.15">
      <c r="A11" s="141" t="s">
        <v>1</v>
      </c>
      <c r="B11" s="142"/>
      <c r="C11" s="142"/>
      <c r="D11" s="142"/>
      <c r="E11" s="143"/>
      <c r="F11" s="6" t="s">
        <v>234</v>
      </c>
      <c r="G11" s="282"/>
      <c r="H11" s="282"/>
      <c r="I11" s="282"/>
      <c r="J11" s="282"/>
      <c r="K11" s="282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24"/>
      <c r="AK11" s="48"/>
    </row>
    <row r="12" spans="1:38" ht="30" customHeight="1" x14ac:dyDescent="0.15">
      <c r="A12" s="144"/>
      <c r="B12" s="145"/>
      <c r="C12" s="145"/>
      <c r="D12" s="145"/>
      <c r="E12" s="146"/>
      <c r="F12" s="283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5"/>
      <c r="AK12" s="48"/>
    </row>
    <row r="13" spans="1:38" ht="15" customHeight="1" x14ac:dyDescent="0.15">
      <c r="A13" s="160" t="s">
        <v>235</v>
      </c>
      <c r="B13" s="161"/>
      <c r="C13" s="161"/>
      <c r="D13" s="161"/>
      <c r="E13" s="162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70"/>
      <c r="AK13" s="48"/>
    </row>
    <row r="14" spans="1:38" ht="30" customHeight="1" x14ac:dyDescent="0.15">
      <c r="A14" s="118" t="s">
        <v>200</v>
      </c>
      <c r="B14" s="119"/>
      <c r="C14" s="119"/>
      <c r="D14" s="119"/>
      <c r="E14" s="119"/>
      <c r="F14" s="121" t="s">
        <v>201</v>
      </c>
      <c r="G14" s="122"/>
      <c r="H14" s="279"/>
      <c r="I14" s="280"/>
      <c r="J14" s="280"/>
      <c r="K14" s="280"/>
      <c r="L14" s="280"/>
      <c r="M14" s="280"/>
      <c r="N14" s="281"/>
      <c r="O14" s="121" t="s">
        <v>202</v>
      </c>
      <c r="P14" s="122"/>
      <c r="Q14" s="279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1"/>
      <c r="AK14" s="48"/>
    </row>
    <row r="15" spans="1:38" ht="15" customHeight="1" x14ac:dyDescent="0.15">
      <c r="A15" s="77" t="s">
        <v>2</v>
      </c>
      <c r="B15" s="78"/>
      <c r="C15" s="78"/>
      <c r="D15" s="78"/>
      <c r="E15" s="79"/>
      <c r="F15" s="263"/>
      <c r="G15" s="264"/>
      <c r="H15" s="264"/>
      <c r="I15" s="264"/>
      <c r="J15" s="264"/>
      <c r="K15" s="264"/>
      <c r="L15" s="264"/>
      <c r="M15" s="264"/>
      <c r="N15" s="265"/>
      <c r="O15" s="77" t="s">
        <v>3</v>
      </c>
      <c r="P15" s="78"/>
      <c r="Q15" s="78"/>
      <c r="R15" s="78"/>
      <c r="S15" s="79"/>
      <c r="T15" s="263"/>
      <c r="U15" s="264"/>
      <c r="V15" s="264"/>
      <c r="W15" s="264"/>
      <c r="X15" s="264"/>
      <c r="Y15" s="264"/>
      <c r="Z15" s="264"/>
      <c r="AA15" s="264"/>
      <c r="AB15" s="264"/>
      <c r="AC15" s="8"/>
      <c r="AD15" s="8"/>
      <c r="AE15" s="8"/>
      <c r="AF15" s="8"/>
      <c r="AG15" s="9"/>
      <c r="AK15" s="48"/>
    </row>
    <row r="16" spans="1:38" ht="15" customHeight="1" x14ac:dyDescent="0.15">
      <c r="A16" s="77" t="s">
        <v>236</v>
      </c>
      <c r="B16" s="78"/>
      <c r="C16" s="78"/>
      <c r="D16" s="78"/>
      <c r="E16" s="79"/>
      <c r="F16" s="286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5"/>
      <c r="AK16" s="48"/>
    </row>
    <row r="17" spans="1:37" ht="15" customHeight="1" x14ac:dyDescent="0.15">
      <c r="AK17" s="48"/>
    </row>
    <row r="18" spans="1:37" ht="15" customHeight="1" x14ac:dyDescent="0.15">
      <c r="AK18" s="48"/>
    </row>
    <row r="19" spans="1:37" ht="15" customHeight="1" x14ac:dyDescent="0.15">
      <c r="A19" s="1" t="s">
        <v>212</v>
      </c>
      <c r="AK19" s="48"/>
    </row>
    <row r="20" spans="1:37" ht="15" customHeight="1" x14ac:dyDescent="0.15">
      <c r="A20" s="115" t="s">
        <v>213</v>
      </c>
      <c r="B20" s="116"/>
      <c r="C20" s="116"/>
      <c r="D20" s="116"/>
      <c r="E20" s="117"/>
      <c r="F20" s="287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70"/>
      <c r="AK20" s="48"/>
    </row>
    <row r="21" spans="1:37" ht="30" customHeight="1" x14ac:dyDescent="0.15">
      <c r="A21" s="118" t="s">
        <v>214</v>
      </c>
      <c r="B21" s="119"/>
      <c r="C21" s="119"/>
      <c r="D21" s="119"/>
      <c r="E21" s="120"/>
      <c r="F21" s="279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1"/>
      <c r="AK21" s="48"/>
    </row>
    <row r="22" spans="1:37" ht="15" customHeight="1" x14ac:dyDescent="0.15">
      <c r="A22" s="141" t="s">
        <v>1</v>
      </c>
      <c r="B22" s="142"/>
      <c r="C22" s="142"/>
      <c r="D22" s="142"/>
      <c r="E22" s="143"/>
      <c r="F22" s="5" t="s">
        <v>240</v>
      </c>
      <c r="G22" s="282"/>
      <c r="H22" s="282"/>
      <c r="I22" s="282"/>
      <c r="J22" s="282"/>
      <c r="K22" s="282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24"/>
      <c r="AK22" s="48"/>
    </row>
    <row r="23" spans="1:37" ht="30" customHeight="1" x14ac:dyDescent="0.15">
      <c r="A23" s="144"/>
      <c r="B23" s="145"/>
      <c r="C23" s="145"/>
      <c r="D23" s="145"/>
      <c r="E23" s="146"/>
      <c r="F23" s="283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  <c r="AG23" s="285"/>
      <c r="AK23" s="48"/>
    </row>
    <row r="24" spans="1:37" ht="15" customHeight="1" x14ac:dyDescent="0.15">
      <c r="A24" s="160" t="s">
        <v>241</v>
      </c>
      <c r="B24" s="161"/>
      <c r="C24" s="161"/>
      <c r="D24" s="161"/>
      <c r="E24" s="162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9"/>
      <c r="AD24" s="269"/>
      <c r="AE24" s="269"/>
      <c r="AF24" s="269"/>
      <c r="AG24" s="270"/>
      <c r="AK24" s="48"/>
    </row>
    <row r="25" spans="1:37" ht="30" customHeight="1" x14ac:dyDescent="0.15">
      <c r="A25" s="118" t="s">
        <v>200</v>
      </c>
      <c r="B25" s="119"/>
      <c r="C25" s="119"/>
      <c r="D25" s="119"/>
      <c r="E25" s="119"/>
      <c r="F25" s="92" t="s">
        <v>201</v>
      </c>
      <c r="G25" s="151"/>
      <c r="H25" s="279"/>
      <c r="I25" s="280"/>
      <c r="J25" s="280"/>
      <c r="K25" s="280"/>
      <c r="L25" s="280"/>
      <c r="M25" s="280"/>
      <c r="N25" s="281"/>
      <c r="O25" s="92" t="s">
        <v>202</v>
      </c>
      <c r="P25" s="151"/>
      <c r="Q25" s="279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  <c r="AG25" s="281"/>
      <c r="AK25" s="48"/>
    </row>
    <row r="26" spans="1:37" ht="15" customHeight="1" x14ac:dyDescent="0.15">
      <c r="A26" s="77" t="s">
        <v>2</v>
      </c>
      <c r="B26" s="78"/>
      <c r="C26" s="78"/>
      <c r="D26" s="78"/>
      <c r="E26" s="79"/>
      <c r="F26" s="263"/>
      <c r="G26" s="264"/>
      <c r="H26" s="264"/>
      <c r="I26" s="264"/>
      <c r="J26" s="264"/>
      <c r="K26" s="264"/>
      <c r="L26" s="264"/>
      <c r="M26" s="264"/>
      <c r="N26" s="265"/>
      <c r="O26" s="77" t="s">
        <v>3</v>
      </c>
      <c r="P26" s="78"/>
      <c r="Q26" s="78"/>
      <c r="R26" s="78"/>
      <c r="S26" s="79"/>
      <c r="T26" s="263"/>
      <c r="U26" s="264"/>
      <c r="V26" s="264"/>
      <c r="W26" s="264"/>
      <c r="X26" s="264"/>
      <c r="Y26" s="264"/>
      <c r="Z26" s="264"/>
      <c r="AA26" s="264"/>
      <c r="AB26" s="264"/>
      <c r="AC26" s="8"/>
      <c r="AD26" s="8"/>
      <c r="AE26" s="8"/>
      <c r="AF26" s="8"/>
      <c r="AG26" s="9"/>
      <c r="AK26" s="48"/>
    </row>
    <row r="27" spans="1:37" ht="15" customHeight="1" x14ac:dyDescent="0.15">
      <c r="A27" s="77" t="s">
        <v>236</v>
      </c>
      <c r="B27" s="78"/>
      <c r="C27" s="78"/>
      <c r="D27" s="78"/>
      <c r="E27" s="79"/>
      <c r="F27" s="286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264"/>
      <c r="S27" s="264"/>
      <c r="T27" s="264"/>
      <c r="U27" s="264"/>
      <c r="V27" s="264"/>
      <c r="W27" s="264"/>
      <c r="X27" s="264"/>
      <c r="Y27" s="264"/>
      <c r="Z27" s="264"/>
      <c r="AA27" s="264"/>
      <c r="AB27" s="264"/>
      <c r="AC27" s="264"/>
      <c r="AD27" s="264"/>
      <c r="AE27" s="264"/>
      <c r="AF27" s="264"/>
      <c r="AG27" s="265"/>
      <c r="AK27" s="48"/>
    </row>
    <row r="28" spans="1:37" ht="15" customHeight="1" x14ac:dyDescent="0.15">
      <c r="AK28" s="48"/>
    </row>
    <row r="29" spans="1:37" ht="15" customHeight="1" x14ac:dyDescent="0.15">
      <c r="AK29" s="48"/>
    </row>
    <row r="30" spans="1:37" ht="30" customHeight="1" x14ac:dyDescent="0.15">
      <c r="A30" s="132" t="s">
        <v>215</v>
      </c>
      <c r="B30" s="133"/>
      <c r="C30" s="133"/>
      <c r="D30" s="133"/>
      <c r="E30" s="134"/>
      <c r="F30" s="288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90"/>
      <c r="R30" s="132" t="s">
        <v>216</v>
      </c>
      <c r="S30" s="133"/>
      <c r="T30" s="133"/>
      <c r="U30" s="133"/>
      <c r="V30" s="134"/>
      <c r="W30" s="291"/>
      <c r="X30" s="292"/>
      <c r="Y30" s="292"/>
      <c r="Z30" s="292"/>
      <c r="AA30" s="292"/>
      <c r="AB30" s="292"/>
      <c r="AC30" s="292"/>
      <c r="AD30" s="292"/>
      <c r="AE30" s="292"/>
      <c r="AF30" s="292"/>
      <c r="AG30" s="293"/>
      <c r="AK30" s="48"/>
    </row>
    <row r="31" spans="1:37" ht="30" customHeight="1" x14ac:dyDescent="0.15">
      <c r="A31" s="77" t="s">
        <v>217</v>
      </c>
      <c r="B31" s="78"/>
      <c r="C31" s="78"/>
      <c r="D31" s="78"/>
      <c r="E31" s="78"/>
      <c r="F31" s="297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9"/>
      <c r="R31" s="109" t="s">
        <v>5</v>
      </c>
      <c r="S31" s="110"/>
      <c r="T31" s="111"/>
      <c r="U31" s="300"/>
      <c r="V31" s="301"/>
      <c r="W31" s="301"/>
      <c r="X31" s="301"/>
      <c r="Y31" s="302"/>
      <c r="Z31" s="109" t="s">
        <v>4</v>
      </c>
      <c r="AA31" s="110"/>
      <c r="AB31" s="111"/>
      <c r="AC31" s="294"/>
      <c r="AD31" s="295"/>
      <c r="AE31" s="295"/>
      <c r="AF31" s="295"/>
      <c r="AG31" s="296"/>
      <c r="AK31" s="48"/>
    </row>
    <row r="32" spans="1:37" ht="15" customHeight="1" x14ac:dyDescent="0.15">
      <c r="AK32" s="48"/>
    </row>
    <row r="33" spans="1:37" ht="15" customHeight="1" x14ac:dyDescent="0.15">
      <c r="AK33" s="48"/>
    </row>
    <row r="34" spans="1:37" ht="15" customHeight="1" x14ac:dyDescent="0.15">
      <c r="A34" s="1" t="s">
        <v>218</v>
      </c>
      <c r="AK34" s="48"/>
    </row>
    <row r="35" spans="1:37" ht="15" customHeight="1" x14ac:dyDescent="0.15">
      <c r="A35" s="115" t="s">
        <v>219</v>
      </c>
      <c r="B35" s="116"/>
      <c r="C35" s="116"/>
      <c r="D35" s="116"/>
      <c r="E35" s="117"/>
      <c r="F35" s="28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70"/>
      <c r="AK35" s="48"/>
    </row>
    <row r="36" spans="1:37" ht="30" customHeight="1" x14ac:dyDescent="0.15">
      <c r="A36" s="118" t="s">
        <v>202</v>
      </c>
      <c r="B36" s="119"/>
      <c r="C36" s="119"/>
      <c r="D36" s="119"/>
      <c r="E36" s="120"/>
      <c r="F36" s="121" t="s">
        <v>220</v>
      </c>
      <c r="G36" s="122"/>
      <c r="H36" s="279"/>
      <c r="I36" s="280"/>
      <c r="J36" s="280"/>
      <c r="K36" s="280"/>
      <c r="L36" s="280"/>
      <c r="M36" s="280"/>
      <c r="N36" s="281"/>
      <c r="O36" s="121" t="s">
        <v>202</v>
      </c>
      <c r="P36" s="122"/>
      <c r="Q36" s="279"/>
      <c r="R36" s="280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1"/>
      <c r="AK36" s="48"/>
    </row>
    <row r="37" spans="1:37" ht="15" customHeight="1" x14ac:dyDescent="0.15">
      <c r="A37" s="77" t="s">
        <v>2</v>
      </c>
      <c r="B37" s="78"/>
      <c r="C37" s="78"/>
      <c r="D37" s="78"/>
      <c r="E37" s="79"/>
      <c r="F37" s="263"/>
      <c r="G37" s="264"/>
      <c r="H37" s="264"/>
      <c r="I37" s="264"/>
      <c r="J37" s="264"/>
      <c r="K37" s="264"/>
      <c r="L37" s="264"/>
      <c r="M37" s="264"/>
      <c r="N37" s="265"/>
      <c r="O37" s="77" t="s">
        <v>3</v>
      </c>
      <c r="P37" s="78"/>
      <c r="Q37" s="78"/>
      <c r="R37" s="78"/>
      <c r="S37" s="79"/>
      <c r="T37" s="263"/>
      <c r="U37" s="264"/>
      <c r="V37" s="264"/>
      <c r="W37" s="264"/>
      <c r="X37" s="264"/>
      <c r="Y37" s="264"/>
      <c r="Z37" s="264"/>
      <c r="AA37" s="264"/>
      <c r="AB37" s="264"/>
      <c r="AC37" s="8"/>
      <c r="AD37" s="8"/>
      <c r="AE37" s="8"/>
      <c r="AF37" s="8"/>
      <c r="AG37" s="9"/>
      <c r="AK37" s="48"/>
    </row>
    <row r="38" spans="1:37" ht="15" customHeight="1" x14ac:dyDescent="0.15">
      <c r="A38" s="77" t="s">
        <v>236</v>
      </c>
      <c r="B38" s="78"/>
      <c r="C38" s="78"/>
      <c r="D38" s="78"/>
      <c r="E38" s="79"/>
      <c r="F38" s="286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5"/>
      <c r="AK38" s="48"/>
    </row>
    <row r="39" spans="1:37" ht="15" customHeight="1" x14ac:dyDescent="0.15">
      <c r="A39" s="30"/>
      <c r="B39" s="4"/>
      <c r="C39" s="4"/>
      <c r="D39" s="4"/>
      <c r="E39" s="4"/>
      <c r="F39" s="4"/>
    </row>
    <row r="40" spans="1:37" ht="15" customHeight="1" x14ac:dyDescent="0.15">
      <c r="A40" s="30"/>
      <c r="B40" s="4"/>
      <c r="C40" s="4"/>
      <c r="D40" s="4"/>
      <c r="E40" s="4"/>
      <c r="F40" s="4"/>
    </row>
    <row r="41" spans="1:37" ht="15" customHeight="1" x14ac:dyDescent="0.15">
      <c r="A41" s="30"/>
      <c r="B41" s="4"/>
      <c r="C41" s="4"/>
      <c r="D41" s="4"/>
      <c r="E41" s="4"/>
      <c r="F41" s="4"/>
    </row>
    <row r="42" spans="1:37" ht="15" customHeight="1" x14ac:dyDescent="0.15">
      <c r="A42" s="30"/>
      <c r="B42" s="4"/>
      <c r="C42" s="4"/>
      <c r="D42" s="4"/>
      <c r="E42" s="4"/>
      <c r="F42" s="4"/>
    </row>
    <row r="43" spans="1:37" ht="15" customHeight="1" x14ac:dyDescent="0.15">
      <c r="A43" s="30"/>
      <c r="B43" s="4"/>
      <c r="C43" s="4"/>
      <c r="D43" s="4"/>
      <c r="E43" s="4"/>
      <c r="F43" s="4"/>
    </row>
    <row r="44" spans="1:37" ht="15" customHeight="1" x14ac:dyDescent="0.15">
      <c r="A44" s="30"/>
      <c r="B44" s="4"/>
      <c r="C44" s="4"/>
      <c r="D44" s="4"/>
      <c r="E44" s="4"/>
      <c r="F44" s="4"/>
    </row>
    <row r="45" spans="1:37" ht="15" customHeight="1" x14ac:dyDescent="0.15">
      <c r="A45" s="30"/>
      <c r="B45" s="4"/>
      <c r="C45" s="4"/>
      <c r="D45" s="4"/>
      <c r="E45" s="4"/>
      <c r="F45" s="4"/>
    </row>
    <row r="46" spans="1:37" ht="15" customHeight="1" x14ac:dyDescent="0.15">
      <c r="A46" s="30"/>
      <c r="B46" s="4"/>
      <c r="C46" s="4"/>
      <c r="D46" s="4"/>
      <c r="E46" s="4"/>
      <c r="F46" s="4"/>
    </row>
    <row r="47" spans="1:37" ht="15" customHeight="1" x14ac:dyDescent="0.15">
      <c r="A47" s="1" t="s">
        <v>56</v>
      </c>
    </row>
    <row r="48" spans="1:37" ht="15" customHeight="1" x14ac:dyDescent="0.15">
      <c r="A48" s="13" t="s">
        <v>97</v>
      </c>
      <c r="B48" s="12"/>
      <c r="C48" s="12"/>
      <c r="D48" s="12"/>
      <c r="E48" s="12"/>
      <c r="F48" s="12"/>
      <c r="G48" s="12"/>
      <c r="H48" s="12"/>
      <c r="I48" s="12" t="s">
        <v>98</v>
      </c>
      <c r="J48" s="12"/>
      <c r="K48" s="12"/>
      <c r="L48" s="12"/>
      <c r="M48" s="12"/>
      <c r="N48" s="12"/>
      <c r="O48" s="12"/>
      <c r="P48" s="12"/>
      <c r="Q48" s="90" t="s">
        <v>188</v>
      </c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210"/>
      <c r="AG48" s="219" t="s">
        <v>221</v>
      </c>
    </row>
    <row r="49" spans="1:35" ht="15" customHeight="1" x14ac:dyDescent="0.15">
      <c r="A49" s="16" t="s">
        <v>95</v>
      </c>
      <c r="B49" s="17"/>
      <c r="C49" s="16" t="s">
        <v>96</v>
      </c>
      <c r="D49" s="17"/>
      <c r="E49" s="17"/>
      <c r="F49" s="17"/>
      <c r="G49" s="17"/>
      <c r="H49" s="18"/>
      <c r="I49" s="17" t="s">
        <v>95</v>
      </c>
      <c r="J49" s="17"/>
      <c r="K49" s="16" t="s">
        <v>96</v>
      </c>
      <c r="L49" s="17"/>
      <c r="M49" s="17"/>
      <c r="N49" s="17"/>
      <c r="O49" s="17"/>
      <c r="P49" s="18"/>
      <c r="Q49" s="92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151"/>
      <c r="AG49" s="220"/>
    </row>
    <row r="50" spans="1:35" ht="15" customHeight="1" x14ac:dyDescent="0.15">
      <c r="A50" s="83">
        <v>1</v>
      </c>
      <c r="B50" s="84"/>
      <c r="C50" s="85" t="s">
        <v>48</v>
      </c>
      <c r="D50" s="86"/>
      <c r="E50" s="86"/>
      <c r="F50" s="86"/>
      <c r="G50" s="86"/>
      <c r="H50" s="87"/>
      <c r="I50" s="88">
        <v>1</v>
      </c>
      <c r="J50" s="89"/>
      <c r="K50" s="178" t="s">
        <v>8</v>
      </c>
      <c r="L50" s="179"/>
      <c r="M50" s="179"/>
      <c r="N50" s="179"/>
      <c r="O50" s="179"/>
      <c r="P50" s="180"/>
      <c r="Q50" s="167" t="s">
        <v>9</v>
      </c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9"/>
      <c r="AG50" s="39"/>
      <c r="AH50" s="1" t="str">
        <f>IF(AG50="","",VLOOKUP(AG50,$G$248:$Q$248,11,FALSE))</f>
        <v/>
      </c>
      <c r="AI50" s="1">
        <f t="shared" ref="AI50:AI56" si="0">$A$50*1000+I50</f>
        <v>1001</v>
      </c>
    </row>
    <row r="51" spans="1:35" ht="15" customHeight="1" x14ac:dyDescent="0.15">
      <c r="A51" s="83"/>
      <c r="B51" s="84"/>
      <c r="C51" s="85"/>
      <c r="D51" s="86"/>
      <c r="E51" s="86"/>
      <c r="F51" s="86"/>
      <c r="G51" s="86"/>
      <c r="H51" s="87"/>
      <c r="I51" s="88">
        <v>2</v>
      </c>
      <c r="J51" s="89"/>
      <c r="K51" s="178" t="s">
        <v>10</v>
      </c>
      <c r="L51" s="179"/>
      <c r="M51" s="179"/>
      <c r="N51" s="179"/>
      <c r="O51" s="179"/>
      <c r="P51" s="180"/>
      <c r="Q51" s="184" t="s">
        <v>57</v>
      </c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5"/>
      <c r="AG51" s="39"/>
      <c r="AH51" s="1" t="str">
        <f t="shared" ref="AH51:AH114" si="1">IF(AG51="","",VLOOKUP(AG51,$G$248:$Q$248,11,FALSE))</f>
        <v/>
      </c>
      <c r="AI51" s="1">
        <f t="shared" si="0"/>
        <v>1002</v>
      </c>
    </row>
    <row r="52" spans="1:35" ht="25.5" customHeight="1" x14ac:dyDescent="0.15">
      <c r="A52" s="83"/>
      <c r="B52" s="84"/>
      <c r="C52" s="85"/>
      <c r="D52" s="86"/>
      <c r="E52" s="86"/>
      <c r="F52" s="86"/>
      <c r="G52" s="86"/>
      <c r="H52" s="87"/>
      <c r="I52" s="88">
        <v>3</v>
      </c>
      <c r="J52" s="89"/>
      <c r="K52" s="178" t="s">
        <v>11</v>
      </c>
      <c r="L52" s="179"/>
      <c r="M52" s="179"/>
      <c r="N52" s="179"/>
      <c r="O52" s="179"/>
      <c r="P52" s="180"/>
      <c r="Q52" s="186" t="s">
        <v>58</v>
      </c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8"/>
      <c r="AG52" s="39"/>
      <c r="AH52" s="1" t="str">
        <f t="shared" si="1"/>
        <v/>
      </c>
      <c r="AI52" s="1">
        <f t="shared" si="0"/>
        <v>1003</v>
      </c>
    </row>
    <row r="53" spans="1:35" ht="25.5" customHeight="1" x14ac:dyDescent="0.15">
      <c r="A53" s="83"/>
      <c r="B53" s="84"/>
      <c r="C53" s="85"/>
      <c r="D53" s="86"/>
      <c r="E53" s="86"/>
      <c r="F53" s="86"/>
      <c r="G53" s="86"/>
      <c r="H53" s="87"/>
      <c r="I53" s="88">
        <v>4</v>
      </c>
      <c r="J53" s="89"/>
      <c r="K53" s="178" t="s">
        <v>12</v>
      </c>
      <c r="L53" s="179"/>
      <c r="M53" s="179"/>
      <c r="N53" s="179"/>
      <c r="O53" s="179"/>
      <c r="P53" s="180"/>
      <c r="Q53" s="186" t="s">
        <v>59</v>
      </c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8"/>
      <c r="AG53" s="39"/>
      <c r="AH53" s="1" t="str">
        <f t="shared" si="1"/>
        <v/>
      </c>
      <c r="AI53" s="1">
        <f t="shared" si="0"/>
        <v>1004</v>
      </c>
    </row>
    <row r="54" spans="1:35" ht="15" customHeight="1" x14ac:dyDescent="0.15">
      <c r="A54" s="83"/>
      <c r="B54" s="84"/>
      <c r="C54" s="85"/>
      <c r="D54" s="86"/>
      <c r="E54" s="86"/>
      <c r="F54" s="86"/>
      <c r="G54" s="86"/>
      <c r="H54" s="87"/>
      <c r="I54" s="88">
        <v>5</v>
      </c>
      <c r="J54" s="89"/>
      <c r="K54" s="178" t="s">
        <v>13</v>
      </c>
      <c r="L54" s="179"/>
      <c r="M54" s="179"/>
      <c r="N54" s="179"/>
      <c r="O54" s="179"/>
      <c r="P54" s="180"/>
      <c r="Q54" s="184" t="s">
        <v>60</v>
      </c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5"/>
      <c r="AG54" s="39"/>
      <c r="AH54" s="1" t="str">
        <f t="shared" si="1"/>
        <v/>
      </c>
      <c r="AI54" s="1">
        <f t="shared" si="0"/>
        <v>1005</v>
      </c>
    </row>
    <row r="55" spans="1:35" ht="15" customHeight="1" x14ac:dyDescent="0.15">
      <c r="A55" s="83"/>
      <c r="B55" s="84"/>
      <c r="C55" s="85"/>
      <c r="D55" s="86"/>
      <c r="E55" s="86"/>
      <c r="F55" s="86"/>
      <c r="G55" s="86"/>
      <c r="H55" s="87"/>
      <c r="I55" s="88">
        <v>6</v>
      </c>
      <c r="J55" s="89"/>
      <c r="K55" s="178" t="s">
        <v>205</v>
      </c>
      <c r="L55" s="179"/>
      <c r="M55" s="179"/>
      <c r="N55" s="179"/>
      <c r="O55" s="179"/>
      <c r="P55" s="180"/>
      <c r="Q55" s="184" t="s">
        <v>61</v>
      </c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5"/>
      <c r="AG55" s="39"/>
      <c r="AH55" s="1" t="str">
        <f t="shared" si="1"/>
        <v/>
      </c>
      <c r="AI55" s="1">
        <f t="shared" si="0"/>
        <v>1006</v>
      </c>
    </row>
    <row r="56" spans="1:35" ht="11.25" hidden="1" customHeight="1" x14ac:dyDescent="0.15">
      <c r="A56" s="33"/>
      <c r="B56" s="2"/>
      <c r="C56" s="36"/>
      <c r="D56" s="4"/>
      <c r="E56" s="4"/>
      <c r="F56" s="4"/>
      <c r="G56" s="4"/>
      <c r="H56" s="37"/>
      <c r="I56" s="1">
        <v>7</v>
      </c>
      <c r="K56" s="36" t="s">
        <v>195</v>
      </c>
      <c r="L56" s="4"/>
      <c r="M56" s="4"/>
      <c r="N56" s="4"/>
      <c r="O56" s="4"/>
      <c r="P56" s="37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9"/>
      <c r="AH56" s="1" t="str">
        <f t="shared" si="1"/>
        <v/>
      </c>
      <c r="AI56" s="1">
        <f t="shared" si="0"/>
        <v>1007</v>
      </c>
    </row>
    <row r="57" spans="1:35" ht="15" customHeight="1" x14ac:dyDescent="0.15">
      <c r="A57" s="90">
        <v>2</v>
      </c>
      <c r="B57" s="91"/>
      <c r="C57" s="94" t="s">
        <v>45</v>
      </c>
      <c r="D57" s="95"/>
      <c r="E57" s="95"/>
      <c r="F57" s="95"/>
      <c r="G57" s="95"/>
      <c r="H57" s="96"/>
      <c r="I57" s="88">
        <v>1</v>
      </c>
      <c r="J57" s="89"/>
      <c r="K57" s="178" t="s">
        <v>14</v>
      </c>
      <c r="L57" s="179"/>
      <c r="M57" s="179"/>
      <c r="N57" s="179"/>
      <c r="O57" s="179"/>
      <c r="P57" s="180"/>
      <c r="Q57" s="184" t="s">
        <v>62</v>
      </c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5"/>
      <c r="AG57" s="39"/>
      <c r="AH57" s="1" t="str">
        <f t="shared" si="1"/>
        <v/>
      </c>
      <c r="AI57" s="1">
        <f>$A$57*1000+I57</f>
        <v>2001</v>
      </c>
    </row>
    <row r="58" spans="1:35" ht="15" customHeight="1" x14ac:dyDescent="0.15">
      <c r="A58" s="92"/>
      <c r="B58" s="93"/>
      <c r="C58" s="97"/>
      <c r="D58" s="98"/>
      <c r="E58" s="98"/>
      <c r="F58" s="98"/>
      <c r="G58" s="98"/>
      <c r="H58" s="99"/>
      <c r="I58" s="88">
        <v>2</v>
      </c>
      <c r="J58" s="89"/>
      <c r="K58" s="178" t="s">
        <v>15</v>
      </c>
      <c r="L58" s="179"/>
      <c r="M58" s="179"/>
      <c r="N58" s="179"/>
      <c r="O58" s="179"/>
      <c r="P58" s="180"/>
      <c r="Q58" s="184" t="s">
        <v>63</v>
      </c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5"/>
      <c r="AG58" s="39"/>
      <c r="AH58" s="1" t="str">
        <f t="shared" si="1"/>
        <v/>
      </c>
      <c r="AI58" s="1">
        <f>$A$57*1000+I58</f>
        <v>2002</v>
      </c>
    </row>
    <row r="59" spans="1:35" ht="11.25" hidden="1" customHeight="1" x14ac:dyDescent="0.15">
      <c r="A59" s="33"/>
      <c r="B59" s="2"/>
      <c r="C59" s="36"/>
      <c r="D59" s="4"/>
      <c r="E59" s="4"/>
      <c r="F59" s="4"/>
      <c r="G59" s="4"/>
      <c r="H59" s="37"/>
      <c r="I59" s="1">
        <v>3</v>
      </c>
      <c r="K59" s="36" t="s">
        <v>195</v>
      </c>
      <c r="L59" s="4"/>
      <c r="M59" s="4"/>
      <c r="N59" s="4"/>
      <c r="O59" s="4"/>
      <c r="P59" s="37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9"/>
      <c r="AH59" s="1" t="str">
        <f t="shared" si="1"/>
        <v/>
      </c>
      <c r="AI59" s="1">
        <f>$A$57*1000+I59</f>
        <v>2003</v>
      </c>
    </row>
    <row r="60" spans="1:35" ht="15" customHeight="1" x14ac:dyDescent="0.15">
      <c r="A60" s="83">
        <v>3</v>
      </c>
      <c r="B60" s="84"/>
      <c r="C60" s="85" t="s">
        <v>46</v>
      </c>
      <c r="D60" s="86"/>
      <c r="E60" s="86"/>
      <c r="F60" s="86"/>
      <c r="G60" s="86"/>
      <c r="H60" s="87"/>
      <c r="I60" s="92">
        <v>1</v>
      </c>
      <c r="J60" s="93"/>
      <c r="K60" s="97" t="s">
        <v>16</v>
      </c>
      <c r="L60" s="98"/>
      <c r="M60" s="98"/>
      <c r="N60" s="98"/>
      <c r="O60" s="98"/>
      <c r="P60" s="99"/>
      <c r="Q60" s="189" t="s">
        <v>64</v>
      </c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90"/>
      <c r="AG60" s="39"/>
      <c r="AH60" s="1" t="str">
        <f t="shared" si="1"/>
        <v/>
      </c>
      <c r="AI60" s="1">
        <f t="shared" ref="AI60:AI66" si="2">$A$60*1000+I60</f>
        <v>3001</v>
      </c>
    </row>
    <row r="61" spans="1:35" ht="15" customHeight="1" x14ac:dyDescent="0.15">
      <c r="A61" s="83"/>
      <c r="B61" s="84"/>
      <c r="C61" s="85"/>
      <c r="D61" s="86"/>
      <c r="E61" s="86"/>
      <c r="F61" s="86"/>
      <c r="G61" s="86"/>
      <c r="H61" s="87"/>
      <c r="I61" s="88">
        <v>2</v>
      </c>
      <c r="J61" s="89"/>
      <c r="K61" s="178" t="s">
        <v>17</v>
      </c>
      <c r="L61" s="179"/>
      <c r="M61" s="179"/>
      <c r="N61" s="179"/>
      <c r="O61" s="179"/>
      <c r="P61" s="180"/>
      <c r="Q61" s="184" t="s">
        <v>65</v>
      </c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5"/>
      <c r="AG61" s="39"/>
      <c r="AH61" s="1" t="str">
        <f t="shared" si="1"/>
        <v/>
      </c>
      <c r="AI61" s="1">
        <f t="shared" si="2"/>
        <v>3002</v>
      </c>
    </row>
    <row r="62" spans="1:35" ht="15" customHeight="1" x14ac:dyDescent="0.15">
      <c r="A62" s="83"/>
      <c r="B62" s="84"/>
      <c r="C62" s="85"/>
      <c r="D62" s="86"/>
      <c r="E62" s="86"/>
      <c r="F62" s="86"/>
      <c r="G62" s="86"/>
      <c r="H62" s="87"/>
      <c r="I62" s="88">
        <v>3</v>
      </c>
      <c r="J62" s="89"/>
      <c r="K62" s="178" t="s">
        <v>18</v>
      </c>
      <c r="L62" s="179"/>
      <c r="M62" s="179"/>
      <c r="N62" s="179"/>
      <c r="O62" s="179"/>
      <c r="P62" s="180"/>
      <c r="Q62" s="184" t="s">
        <v>66</v>
      </c>
      <c r="R62" s="184"/>
      <c r="S62" s="184"/>
      <c r="T62" s="184"/>
      <c r="U62" s="184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5"/>
      <c r="AG62" s="39"/>
      <c r="AH62" s="1" t="str">
        <f t="shared" si="1"/>
        <v/>
      </c>
      <c r="AI62" s="1">
        <f t="shared" si="2"/>
        <v>3003</v>
      </c>
    </row>
    <row r="63" spans="1:35" ht="15" customHeight="1" x14ac:dyDescent="0.15">
      <c r="A63" s="83"/>
      <c r="B63" s="84"/>
      <c r="C63" s="85"/>
      <c r="D63" s="86"/>
      <c r="E63" s="86"/>
      <c r="F63" s="86"/>
      <c r="G63" s="86"/>
      <c r="H63" s="87"/>
      <c r="I63" s="88">
        <v>4</v>
      </c>
      <c r="J63" s="89"/>
      <c r="K63" s="178" t="s">
        <v>19</v>
      </c>
      <c r="L63" s="179"/>
      <c r="M63" s="179"/>
      <c r="N63" s="179"/>
      <c r="O63" s="179"/>
      <c r="P63" s="180"/>
      <c r="Q63" s="184" t="s">
        <v>67</v>
      </c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5"/>
      <c r="AG63" s="39"/>
      <c r="AH63" s="1" t="str">
        <f t="shared" si="1"/>
        <v/>
      </c>
      <c r="AI63" s="1">
        <f t="shared" si="2"/>
        <v>3004</v>
      </c>
    </row>
    <row r="64" spans="1:35" ht="15" customHeight="1" x14ac:dyDescent="0.15">
      <c r="A64" s="83"/>
      <c r="B64" s="84"/>
      <c r="C64" s="85"/>
      <c r="D64" s="86"/>
      <c r="E64" s="86"/>
      <c r="F64" s="86"/>
      <c r="G64" s="86"/>
      <c r="H64" s="87"/>
      <c r="I64" s="88">
        <v>5</v>
      </c>
      <c r="J64" s="89"/>
      <c r="K64" s="178" t="s">
        <v>20</v>
      </c>
      <c r="L64" s="179"/>
      <c r="M64" s="179"/>
      <c r="N64" s="179"/>
      <c r="O64" s="179"/>
      <c r="P64" s="180"/>
      <c r="Q64" s="184" t="s">
        <v>68</v>
      </c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  <c r="AF64" s="185"/>
      <c r="AG64" s="39"/>
      <c r="AH64" s="1" t="str">
        <f t="shared" si="1"/>
        <v/>
      </c>
      <c r="AI64" s="1">
        <f t="shared" si="2"/>
        <v>3005</v>
      </c>
    </row>
    <row r="65" spans="1:35" ht="15" customHeight="1" x14ac:dyDescent="0.15">
      <c r="A65" s="83"/>
      <c r="B65" s="84"/>
      <c r="C65" s="85"/>
      <c r="D65" s="86"/>
      <c r="E65" s="86"/>
      <c r="F65" s="86"/>
      <c r="G65" s="86"/>
      <c r="H65" s="87"/>
      <c r="I65" s="90">
        <v>6</v>
      </c>
      <c r="J65" s="91"/>
      <c r="K65" s="94" t="s">
        <v>21</v>
      </c>
      <c r="L65" s="95"/>
      <c r="M65" s="95"/>
      <c r="N65" s="95"/>
      <c r="O65" s="95"/>
      <c r="P65" s="96"/>
      <c r="Q65" s="191" t="s">
        <v>69</v>
      </c>
      <c r="R65" s="191"/>
      <c r="S65" s="191"/>
      <c r="T65" s="191"/>
      <c r="U65" s="191"/>
      <c r="V65" s="191"/>
      <c r="W65" s="191"/>
      <c r="X65" s="191"/>
      <c r="Y65" s="191"/>
      <c r="Z65" s="191"/>
      <c r="AA65" s="191"/>
      <c r="AB65" s="191"/>
      <c r="AC65" s="191"/>
      <c r="AD65" s="191"/>
      <c r="AE65" s="191"/>
      <c r="AF65" s="192"/>
      <c r="AG65" s="39"/>
      <c r="AH65" s="1" t="str">
        <f t="shared" si="1"/>
        <v/>
      </c>
      <c r="AI65" s="1">
        <f t="shared" si="2"/>
        <v>3006</v>
      </c>
    </row>
    <row r="66" spans="1:35" ht="11.25" hidden="1" customHeight="1" x14ac:dyDescent="0.15">
      <c r="A66" s="33"/>
      <c r="B66" s="2"/>
      <c r="C66" s="36"/>
      <c r="D66" s="4"/>
      <c r="E66" s="4"/>
      <c r="F66" s="4"/>
      <c r="G66" s="4"/>
      <c r="H66" s="37"/>
      <c r="I66" s="1">
        <v>7</v>
      </c>
      <c r="K66" s="36" t="s">
        <v>195</v>
      </c>
      <c r="L66" s="4"/>
      <c r="M66" s="4"/>
      <c r="N66" s="4"/>
      <c r="O66" s="4"/>
      <c r="P66" s="37"/>
      <c r="AG66" s="39"/>
      <c r="AH66" s="1" t="str">
        <f t="shared" si="1"/>
        <v/>
      </c>
      <c r="AI66" s="1">
        <f t="shared" si="2"/>
        <v>3007</v>
      </c>
    </row>
    <row r="67" spans="1:35" ht="25.5" customHeight="1" x14ac:dyDescent="0.15">
      <c r="A67" s="90">
        <v>4</v>
      </c>
      <c r="B67" s="91"/>
      <c r="C67" s="94" t="s">
        <v>47</v>
      </c>
      <c r="D67" s="95"/>
      <c r="E67" s="95"/>
      <c r="F67" s="95"/>
      <c r="G67" s="95"/>
      <c r="H67" s="96"/>
      <c r="I67" s="88">
        <v>1</v>
      </c>
      <c r="J67" s="89"/>
      <c r="K67" s="178" t="s">
        <v>22</v>
      </c>
      <c r="L67" s="179"/>
      <c r="M67" s="179"/>
      <c r="N67" s="179"/>
      <c r="O67" s="179"/>
      <c r="P67" s="180"/>
      <c r="Q67" s="193" t="s">
        <v>70</v>
      </c>
      <c r="R67" s="193"/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3"/>
      <c r="AD67" s="193"/>
      <c r="AE67" s="193"/>
      <c r="AF67" s="194"/>
      <c r="AG67" s="41"/>
      <c r="AH67" s="1" t="str">
        <f t="shared" si="1"/>
        <v/>
      </c>
      <c r="AI67" s="1">
        <f>$A$67*1000+I67</f>
        <v>4001</v>
      </c>
    </row>
    <row r="68" spans="1:35" ht="38.25" customHeight="1" x14ac:dyDescent="0.15">
      <c r="A68" s="83"/>
      <c r="B68" s="84"/>
      <c r="C68" s="85"/>
      <c r="D68" s="86"/>
      <c r="E68" s="86"/>
      <c r="F68" s="86"/>
      <c r="G68" s="86"/>
      <c r="H68" s="87"/>
      <c r="I68" s="88">
        <v>2</v>
      </c>
      <c r="J68" s="89"/>
      <c r="K68" s="178" t="s">
        <v>23</v>
      </c>
      <c r="L68" s="179"/>
      <c r="M68" s="179"/>
      <c r="N68" s="179"/>
      <c r="O68" s="179"/>
      <c r="P68" s="180"/>
      <c r="Q68" s="193" t="s">
        <v>71</v>
      </c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4"/>
      <c r="AG68" s="41"/>
      <c r="AH68" s="1" t="str">
        <f t="shared" si="1"/>
        <v/>
      </c>
      <c r="AI68" s="1">
        <f>$A$67*1000+I68</f>
        <v>4002</v>
      </c>
    </row>
    <row r="69" spans="1:35" ht="38.25" customHeight="1" x14ac:dyDescent="0.15">
      <c r="A69" s="92"/>
      <c r="B69" s="93"/>
      <c r="C69" s="97"/>
      <c r="D69" s="98"/>
      <c r="E69" s="98"/>
      <c r="F69" s="98"/>
      <c r="G69" s="98"/>
      <c r="H69" s="99"/>
      <c r="I69" s="88">
        <v>3</v>
      </c>
      <c r="J69" s="89"/>
      <c r="K69" s="178" t="s">
        <v>24</v>
      </c>
      <c r="L69" s="179"/>
      <c r="M69" s="179"/>
      <c r="N69" s="179"/>
      <c r="O69" s="179"/>
      <c r="P69" s="180"/>
      <c r="Q69" s="193" t="s">
        <v>72</v>
      </c>
      <c r="R69" s="193"/>
      <c r="S69" s="193"/>
      <c r="T69" s="193"/>
      <c r="U69" s="193"/>
      <c r="V69" s="193"/>
      <c r="W69" s="193"/>
      <c r="X69" s="193"/>
      <c r="Y69" s="193"/>
      <c r="Z69" s="193"/>
      <c r="AA69" s="193"/>
      <c r="AB69" s="193"/>
      <c r="AC69" s="193"/>
      <c r="AD69" s="193"/>
      <c r="AE69" s="193"/>
      <c r="AF69" s="194"/>
      <c r="AG69" s="41"/>
      <c r="AH69" s="1" t="str">
        <f t="shared" si="1"/>
        <v/>
      </c>
      <c r="AI69" s="1">
        <f>$A$67*1000+I69</f>
        <v>4003</v>
      </c>
    </row>
    <row r="70" spans="1:35" ht="11.25" hidden="1" customHeight="1" x14ac:dyDescent="0.15">
      <c r="A70" s="33"/>
      <c r="B70" s="2"/>
      <c r="C70" s="36"/>
      <c r="D70" s="4"/>
      <c r="E70" s="4"/>
      <c r="F70" s="4"/>
      <c r="G70" s="4"/>
      <c r="H70" s="37"/>
      <c r="I70" s="1">
        <v>4</v>
      </c>
      <c r="K70" s="36" t="s">
        <v>195</v>
      </c>
      <c r="L70" s="4"/>
      <c r="M70" s="4"/>
      <c r="N70" s="4"/>
      <c r="O70" s="4"/>
      <c r="P70" s="37"/>
      <c r="AG70" s="39"/>
      <c r="AH70" s="1" t="str">
        <f t="shared" si="1"/>
        <v/>
      </c>
      <c r="AI70" s="1">
        <f>$A$67*1000+I70</f>
        <v>4004</v>
      </c>
    </row>
    <row r="71" spans="1:35" ht="25.5" customHeight="1" x14ac:dyDescent="0.15">
      <c r="A71" s="83">
        <v>5</v>
      </c>
      <c r="B71" s="84"/>
      <c r="C71" s="85" t="s">
        <v>49</v>
      </c>
      <c r="D71" s="86"/>
      <c r="E71" s="86"/>
      <c r="F71" s="86"/>
      <c r="G71" s="86"/>
      <c r="H71" s="87"/>
      <c r="I71" s="92">
        <v>1</v>
      </c>
      <c r="J71" s="93"/>
      <c r="K71" s="97" t="s">
        <v>25</v>
      </c>
      <c r="L71" s="98"/>
      <c r="M71" s="98"/>
      <c r="N71" s="98"/>
      <c r="O71" s="98"/>
      <c r="P71" s="99"/>
      <c r="Q71" s="201" t="s">
        <v>73</v>
      </c>
      <c r="R71" s="202"/>
      <c r="S71" s="202"/>
      <c r="T71" s="202"/>
      <c r="U71" s="202"/>
      <c r="V71" s="202"/>
      <c r="W71" s="202"/>
      <c r="X71" s="202"/>
      <c r="Y71" s="202"/>
      <c r="Z71" s="202"/>
      <c r="AA71" s="202"/>
      <c r="AB71" s="202"/>
      <c r="AC71" s="202"/>
      <c r="AD71" s="202"/>
      <c r="AE71" s="202"/>
      <c r="AF71" s="203"/>
      <c r="AG71" s="40"/>
      <c r="AH71" s="1" t="str">
        <f t="shared" si="1"/>
        <v/>
      </c>
      <c r="AI71" s="1">
        <f>$A$71*1000+I71</f>
        <v>5001</v>
      </c>
    </row>
    <row r="72" spans="1:35" ht="15" customHeight="1" x14ac:dyDescent="0.15">
      <c r="A72" s="83"/>
      <c r="B72" s="84"/>
      <c r="C72" s="85"/>
      <c r="D72" s="86"/>
      <c r="E72" s="86"/>
      <c r="F72" s="86"/>
      <c r="G72" s="86"/>
      <c r="H72" s="87"/>
      <c r="I72" s="88">
        <v>2</v>
      </c>
      <c r="J72" s="89"/>
      <c r="K72" s="178" t="s">
        <v>26</v>
      </c>
      <c r="L72" s="179"/>
      <c r="M72" s="179"/>
      <c r="N72" s="179"/>
      <c r="O72" s="179"/>
      <c r="P72" s="180"/>
      <c r="Q72" s="168" t="s">
        <v>74</v>
      </c>
      <c r="R72" s="168"/>
      <c r="S72" s="168"/>
      <c r="T72" s="168"/>
      <c r="U72" s="168"/>
      <c r="V72" s="168"/>
      <c r="W72" s="168"/>
      <c r="X72" s="168"/>
      <c r="Y72" s="168"/>
      <c r="Z72" s="168"/>
      <c r="AA72" s="168"/>
      <c r="AB72" s="168"/>
      <c r="AC72" s="168"/>
      <c r="AD72" s="168"/>
      <c r="AE72" s="168"/>
      <c r="AF72" s="169"/>
      <c r="AG72" s="39"/>
      <c r="AH72" s="1" t="str">
        <f t="shared" si="1"/>
        <v/>
      </c>
      <c r="AI72" s="1">
        <f>$A$71*1000+I72</f>
        <v>5002</v>
      </c>
    </row>
    <row r="73" spans="1:35" ht="15" customHeight="1" x14ac:dyDescent="0.15">
      <c r="A73" s="83"/>
      <c r="B73" s="84"/>
      <c r="C73" s="85"/>
      <c r="D73" s="86"/>
      <c r="E73" s="86"/>
      <c r="F73" s="86"/>
      <c r="G73" s="86"/>
      <c r="H73" s="87"/>
      <c r="I73" s="90">
        <v>3</v>
      </c>
      <c r="J73" s="91"/>
      <c r="K73" s="94" t="s">
        <v>27</v>
      </c>
      <c r="L73" s="95"/>
      <c r="M73" s="95"/>
      <c r="N73" s="95"/>
      <c r="O73" s="95"/>
      <c r="P73" s="96"/>
      <c r="Q73" s="204" t="s">
        <v>75</v>
      </c>
      <c r="R73" s="204"/>
      <c r="S73" s="204"/>
      <c r="T73" s="204"/>
      <c r="U73" s="204"/>
      <c r="V73" s="204"/>
      <c r="W73" s="204"/>
      <c r="X73" s="204"/>
      <c r="Y73" s="204"/>
      <c r="Z73" s="204"/>
      <c r="AA73" s="204"/>
      <c r="AB73" s="204"/>
      <c r="AC73" s="204"/>
      <c r="AD73" s="204"/>
      <c r="AE73" s="204"/>
      <c r="AF73" s="205"/>
      <c r="AG73" s="39"/>
      <c r="AH73" s="1" t="str">
        <f t="shared" si="1"/>
        <v/>
      </c>
      <c r="AI73" s="1">
        <f>$A$71*1000+I73</f>
        <v>5003</v>
      </c>
    </row>
    <row r="74" spans="1:35" ht="11.25" hidden="1" customHeight="1" x14ac:dyDescent="0.15">
      <c r="A74" s="33"/>
      <c r="B74" s="2"/>
      <c r="C74" s="36"/>
      <c r="D74" s="4"/>
      <c r="E74" s="4"/>
      <c r="F74" s="4"/>
      <c r="G74" s="4"/>
      <c r="H74" s="37"/>
      <c r="I74" s="1">
        <v>4</v>
      </c>
      <c r="K74" s="36" t="s">
        <v>195</v>
      </c>
      <c r="L74" s="4"/>
      <c r="M74" s="4"/>
      <c r="N74" s="4"/>
      <c r="O74" s="4"/>
      <c r="P74" s="37"/>
      <c r="AG74" s="39"/>
      <c r="AH74" s="1" t="str">
        <f t="shared" si="1"/>
        <v/>
      </c>
      <c r="AI74" s="1">
        <f>$A$71*1000+I74</f>
        <v>5004</v>
      </c>
    </row>
    <row r="75" spans="1:35" ht="25.5" customHeight="1" x14ac:dyDescent="0.15">
      <c r="A75" s="90">
        <v>6</v>
      </c>
      <c r="B75" s="91"/>
      <c r="C75" s="94" t="s">
        <v>50</v>
      </c>
      <c r="D75" s="95"/>
      <c r="E75" s="95"/>
      <c r="F75" s="95"/>
      <c r="G75" s="95"/>
      <c r="H75" s="96"/>
      <c r="I75" s="88">
        <v>1</v>
      </c>
      <c r="J75" s="89"/>
      <c r="K75" s="178" t="s">
        <v>28</v>
      </c>
      <c r="L75" s="179"/>
      <c r="M75" s="179"/>
      <c r="N75" s="179"/>
      <c r="O75" s="179"/>
      <c r="P75" s="180"/>
      <c r="Q75" s="195" t="s">
        <v>76</v>
      </c>
      <c r="R75" s="193"/>
      <c r="S75" s="193"/>
      <c r="T75" s="193"/>
      <c r="U75" s="193"/>
      <c r="V75" s="193"/>
      <c r="W75" s="193"/>
      <c r="X75" s="193"/>
      <c r="Y75" s="193"/>
      <c r="Z75" s="193"/>
      <c r="AA75" s="193"/>
      <c r="AB75" s="193"/>
      <c r="AC75" s="193"/>
      <c r="AD75" s="193"/>
      <c r="AE75" s="193"/>
      <c r="AF75" s="194"/>
      <c r="AG75" s="40"/>
      <c r="AH75" s="1" t="str">
        <f t="shared" si="1"/>
        <v/>
      </c>
      <c r="AI75" s="1">
        <f>$A$75*1000+I75</f>
        <v>6001</v>
      </c>
    </row>
    <row r="76" spans="1:35" ht="25.5" customHeight="1" x14ac:dyDescent="0.15">
      <c r="A76" s="83"/>
      <c r="B76" s="84"/>
      <c r="C76" s="85"/>
      <c r="D76" s="86"/>
      <c r="E76" s="86"/>
      <c r="F76" s="86"/>
      <c r="G76" s="86"/>
      <c r="H76" s="87"/>
      <c r="I76" s="88">
        <v>2</v>
      </c>
      <c r="J76" s="89"/>
      <c r="K76" s="178" t="s">
        <v>29</v>
      </c>
      <c r="L76" s="179"/>
      <c r="M76" s="179"/>
      <c r="N76" s="179"/>
      <c r="O76" s="179"/>
      <c r="P76" s="180"/>
      <c r="Q76" s="195" t="s">
        <v>77</v>
      </c>
      <c r="R76" s="193"/>
      <c r="S76" s="193"/>
      <c r="T76" s="193"/>
      <c r="U76" s="193"/>
      <c r="V76" s="193"/>
      <c r="W76" s="193"/>
      <c r="X76" s="193"/>
      <c r="Y76" s="193"/>
      <c r="Z76" s="193"/>
      <c r="AA76" s="193"/>
      <c r="AB76" s="193"/>
      <c r="AC76" s="193"/>
      <c r="AD76" s="193"/>
      <c r="AE76" s="193"/>
      <c r="AF76" s="194"/>
      <c r="AG76" s="40"/>
      <c r="AH76" s="1" t="str">
        <f t="shared" si="1"/>
        <v/>
      </c>
      <c r="AI76" s="1">
        <f>$A$75*1000+I76</f>
        <v>6002</v>
      </c>
    </row>
    <row r="77" spans="1:35" ht="15" customHeight="1" x14ac:dyDescent="0.15">
      <c r="A77" s="92"/>
      <c r="B77" s="93"/>
      <c r="C77" s="97"/>
      <c r="D77" s="98"/>
      <c r="E77" s="98"/>
      <c r="F77" s="98"/>
      <c r="G77" s="98"/>
      <c r="H77" s="99"/>
      <c r="I77" s="88">
        <v>3</v>
      </c>
      <c r="J77" s="89"/>
      <c r="K77" s="178" t="s">
        <v>30</v>
      </c>
      <c r="L77" s="179"/>
      <c r="M77" s="179"/>
      <c r="N77" s="179"/>
      <c r="O77" s="179"/>
      <c r="P77" s="180"/>
      <c r="Q77" s="168" t="s">
        <v>78</v>
      </c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  <c r="AE77" s="168"/>
      <c r="AF77" s="169"/>
      <c r="AG77" s="39"/>
      <c r="AH77" s="1" t="str">
        <f t="shared" si="1"/>
        <v/>
      </c>
      <c r="AI77" s="1">
        <f>$A$75*1000+I77</f>
        <v>6003</v>
      </c>
    </row>
    <row r="78" spans="1:35" ht="11.25" hidden="1" customHeight="1" x14ac:dyDescent="0.15">
      <c r="A78" s="33"/>
      <c r="B78" s="2"/>
      <c r="C78" s="36"/>
      <c r="D78" s="4"/>
      <c r="E78" s="4"/>
      <c r="F78" s="4"/>
      <c r="G78" s="4"/>
      <c r="H78" s="37"/>
      <c r="I78" s="1">
        <v>4</v>
      </c>
      <c r="K78" s="36" t="s">
        <v>195</v>
      </c>
      <c r="L78" s="4"/>
      <c r="M78" s="4"/>
      <c r="N78" s="4"/>
      <c r="O78" s="4"/>
      <c r="P78" s="37"/>
      <c r="AG78" s="39"/>
      <c r="AH78" s="1" t="str">
        <f t="shared" si="1"/>
        <v/>
      </c>
      <c r="AI78" s="1">
        <f>$A$75*1000+I78</f>
        <v>6004</v>
      </c>
    </row>
    <row r="79" spans="1:35" ht="15" customHeight="1" x14ac:dyDescent="0.15">
      <c r="A79" s="83">
        <v>7</v>
      </c>
      <c r="B79" s="84"/>
      <c r="C79" s="85" t="s">
        <v>51</v>
      </c>
      <c r="D79" s="86"/>
      <c r="E79" s="86"/>
      <c r="F79" s="86"/>
      <c r="G79" s="86"/>
      <c r="H79" s="87"/>
      <c r="I79" s="92">
        <v>1</v>
      </c>
      <c r="J79" s="93"/>
      <c r="K79" s="97" t="s">
        <v>31</v>
      </c>
      <c r="L79" s="98"/>
      <c r="M79" s="98"/>
      <c r="N79" s="98"/>
      <c r="O79" s="98"/>
      <c r="P79" s="99"/>
      <c r="Q79" s="199" t="s">
        <v>79</v>
      </c>
      <c r="R79" s="199"/>
      <c r="S79" s="199"/>
      <c r="T79" s="199"/>
      <c r="U79" s="199"/>
      <c r="V79" s="199"/>
      <c r="W79" s="199"/>
      <c r="X79" s="199"/>
      <c r="Y79" s="199"/>
      <c r="Z79" s="199"/>
      <c r="AA79" s="199"/>
      <c r="AB79" s="199"/>
      <c r="AC79" s="199"/>
      <c r="AD79" s="199"/>
      <c r="AE79" s="199"/>
      <c r="AF79" s="200"/>
      <c r="AG79" s="39"/>
      <c r="AH79" s="1" t="str">
        <f t="shared" si="1"/>
        <v/>
      </c>
      <c r="AI79" s="1">
        <f>$A$79*1000+I79</f>
        <v>7001</v>
      </c>
    </row>
    <row r="80" spans="1:35" ht="15" customHeight="1" x14ac:dyDescent="0.15">
      <c r="A80" s="83"/>
      <c r="B80" s="84"/>
      <c r="C80" s="85"/>
      <c r="D80" s="86"/>
      <c r="E80" s="86"/>
      <c r="F80" s="86"/>
      <c r="G80" s="86"/>
      <c r="H80" s="87"/>
      <c r="I80" s="88">
        <v>2</v>
      </c>
      <c r="J80" s="89"/>
      <c r="K80" s="178" t="s">
        <v>32</v>
      </c>
      <c r="L80" s="179"/>
      <c r="M80" s="179"/>
      <c r="N80" s="179"/>
      <c r="O80" s="179"/>
      <c r="P80" s="180"/>
      <c r="Q80" s="168" t="s">
        <v>80</v>
      </c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9"/>
      <c r="AG80" s="39"/>
      <c r="AH80" s="1" t="str">
        <f t="shared" si="1"/>
        <v/>
      </c>
      <c r="AI80" s="1">
        <f>$A$79*1000+I80</f>
        <v>7002</v>
      </c>
    </row>
    <row r="81" spans="1:35" ht="15" customHeight="1" x14ac:dyDescent="0.15">
      <c r="A81" s="83"/>
      <c r="B81" s="84"/>
      <c r="C81" s="85"/>
      <c r="D81" s="86"/>
      <c r="E81" s="86"/>
      <c r="F81" s="86"/>
      <c r="G81" s="86"/>
      <c r="H81" s="87"/>
      <c r="I81" s="90">
        <v>3</v>
      </c>
      <c r="J81" s="91"/>
      <c r="K81" s="94" t="s">
        <v>33</v>
      </c>
      <c r="L81" s="95"/>
      <c r="M81" s="95"/>
      <c r="N81" s="95"/>
      <c r="O81" s="95"/>
      <c r="P81" s="96"/>
      <c r="Q81" s="204" t="s">
        <v>81</v>
      </c>
      <c r="R81" s="204"/>
      <c r="S81" s="204"/>
      <c r="T81" s="204"/>
      <c r="U81" s="204"/>
      <c r="V81" s="204"/>
      <c r="W81" s="204"/>
      <c r="X81" s="204"/>
      <c r="Y81" s="204"/>
      <c r="Z81" s="204"/>
      <c r="AA81" s="204"/>
      <c r="AB81" s="204"/>
      <c r="AC81" s="204"/>
      <c r="AD81" s="204"/>
      <c r="AE81" s="204"/>
      <c r="AF81" s="205"/>
      <c r="AG81" s="39"/>
      <c r="AH81" s="1" t="str">
        <f t="shared" si="1"/>
        <v/>
      </c>
      <c r="AI81" s="1">
        <f>$A$79*1000+I81</f>
        <v>7003</v>
      </c>
    </row>
    <row r="82" spans="1:35" ht="11.25" hidden="1" customHeight="1" x14ac:dyDescent="0.15">
      <c r="A82" s="33"/>
      <c r="B82" s="2"/>
      <c r="C82" s="36"/>
      <c r="D82" s="4"/>
      <c r="E82" s="4"/>
      <c r="F82" s="4"/>
      <c r="G82" s="4"/>
      <c r="H82" s="37"/>
      <c r="I82" s="1">
        <v>4</v>
      </c>
      <c r="K82" s="36" t="s">
        <v>195</v>
      </c>
      <c r="L82" s="4"/>
      <c r="M82" s="4"/>
      <c r="N82" s="4"/>
      <c r="O82" s="4"/>
      <c r="P82" s="37"/>
      <c r="AG82" s="39"/>
      <c r="AH82" s="1" t="str">
        <f t="shared" si="1"/>
        <v/>
      </c>
      <c r="AI82" s="1">
        <f>$A$79*1000+I82</f>
        <v>7004</v>
      </c>
    </row>
    <row r="83" spans="1:35" ht="25.5" customHeight="1" x14ac:dyDescent="0.15">
      <c r="A83" s="90">
        <v>8</v>
      </c>
      <c r="B83" s="91"/>
      <c r="C83" s="94" t="s">
        <v>52</v>
      </c>
      <c r="D83" s="95"/>
      <c r="E83" s="95"/>
      <c r="F83" s="95"/>
      <c r="G83" s="95"/>
      <c r="H83" s="96"/>
      <c r="I83" s="88">
        <v>1</v>
      </c>
      <c r="J83" s="89"/>
      <c r="K83" s="178" t="s">
        <v>34</v>
      </c>
      <c r="L83" s="179"/>
      <c r="M83" s="179"/>
      <c r="N83" s="179"/>
      <c r="O83" s="179"/>
      <c r="P83" s="180"/>
      <c r="Q83" s="195" t="s">
        <v>82</v>
      </c>
      <c r="R83" s="193"/>
      <c r="S83" s="193"/>
      <c r="T83" s="193"/>
      <c r="U83" s="193"/>
      <c r="V83" s="193"/>
      <c r="W83" s="193"/>
      <c r="X83" s="193"/>
      <c r="Y83" s="193"/>
      <c r="Z83" s="193"/>
      <c r="AA83" s="193"/>
      <c r="AB83" s="193"/>
      <c r="AC83" s="193"/>
      <c r="AD83" s="193"/>
      <c r="AE83" s="193"/>
      <c r="AF83" s="194"/>
      <c r="AG83" s="40"/>
      <c r="AH83" s="1" t="str">
        <f t="shared" si="1"/>
        <v/>
      </c>
      <c r="AI83" s="1">
        <f>$A$83*1000+I83</f>
        <v>8001</v>
      </c>
    </row>
    <row r="84" spans="1:35" ht="15" customHeight="1" x14ac:dyDescent="0.15">
      <c r="A84" s="92"/>
      <c r="B84" s="93"/>
      <c r="C84" s="97"/>
      <c r="D84" s="98"/>
      <c r="E84" s="98"/>
      <c r="F84" s="98"/>
      <c r="G84" s="98"/>
      <c r="H84" s="99"/>
      <c r="I84" s="88">
        <v>2</v>
      </c>
      <c r="J84" s="89"/>
      <c r="K84" s="178" t="s">
        <v>35</v>
      </c>
      <c r="L84" s="179"/>
      <c r="M84" s="179"/>
      <c r="N84" s="179"/>
      <c r="O84" s="179"/>
      <c r="P84" s="180"/>
      <c r="Q84" s="168" t="s">
        <v>83</v>
      </c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69"/>
      <c r="AG84" s="39"/>
      <c r="AH84" s="1" t="str">
        <f t="shared" si="1"/>
        <v/>
      </c>
      <c r="AI84" s="1">
        <f>$A$83*1000+I84</f>
        <v>8002</v>
      </c>
    </row>
    <row r="85" spans="1:35" ht="11.25" hidden="1" customHeight="1" x14ac:dyDescent="0.15">
      <c r="A85" s="33"/>
      <c r="B85" s="2"/>
      <c r="C85" s="36"/>
      <c r="D85" s="4"/>
      <c r="E85" s="4"/>
      <c r="F85" s="4"/>
      <c r="G85" s="4"/>
      <c r="H85" s="37"/>
      <c r="I85" s="1">
        <v>3</v>
      </c>
      <c r="K85" s="36" t="s">
        <v>195</v>
      </c>
      <c r="L85" s="4"/>
      <c r="M85" s="4"/>
      <c r="N85" s="4"/>
      <c r="O85" s="4"/>
      <c r="P85" s="37"/>
      <c r="AG85" s="39"/>
      <c r="AH85" s="1" t="str">
        <f t="shared" si="1"/>
        <v/>
      </c>
      <c r="AI85" s="1">
        <f>$A$83*1000+I85</f>
        <v>8003</v>
      </c>
    </row>
    <row r="86" spans="1:35" ht="25.5" customHeight="1" x14ac:dyDescent="0.15">
      <c r="A86" s="83">
        <v>9</v>
      </c>
      <c r="B86" s="84"/>
      <c r="C86" s="85" t="s">
        <v>53</v>
      </c>
      <c r="D86" s="86"/>
      <c r="E86" s="86"/>
      <c r="F86" s="86"/>
      <c r="G86" s="86"/>
      <c r="H86" s="87"/>
      <c r="I86" s="92">
        <v>1</v>
      </c>
      <c r="J86" s="93"/>
      <c r="K86" s="97" t="s">
        <v>36</v>
      </c>
      <c r="L86" s="98"/>
      <c r="M86" s="98"/>
      <c r="N86" s="98"/>
      <c r="O86" s="98"/>
      <c r="P86" s="99"/>
      <c r="Q86" s="201" t="s">
        <v>84</v>
      </c>
      <c r="R86" s="202"/>
      <c r="S86" s="202"/>
      <c r="T86" s="202"/>
      <c r="U86" s="202"/>
      <c r="V86" s="202"/>
      <c r="W86" s="202"/>
      <c r="X86" s="202"/>
      <c r="Y86" s="202"/>
      <c r="Z86" s="202"/>
      <c r="AA86" s="202"/>
      <c r="AB86" s="202"/>
      <c r="AC86" s="202"/>
      <c r="AD86" s="202"/>
      <c r="AE86" s="202"/>
      <c r="AF86" s="203"/>
      <c r="AG86" s="40"/>
      <c r="AH86" s="1" t="str">
        <f t="shared" si="1"/>
        <v/>
      </c>
      <c r="AI86" s="1">
        <f>$A$86*1000+I86</f>
        <v>9001</v>
      </c>
    </row>
    <row r="87" spans="1:35" ht="15" customHeight="1" x14ac:dyDescent="0.15">
      <c r="A87" s="83"/>
      <c r="B87" s="84"/>
      <c r="C87" s="85"/>
      <c r="D87" s="86"/>
      <c r="E87" s="86"/>
      <c r="F87" s="86"/>
      <c r="G87" s="86"/>
      <c r="H87" s="87"/>
      <c r="I87" s="90">
        <v>2</v>
      </c>
      <c r="J87" s="91"/>
      <c r="K87" s="94" t="s">
        <v>37</v>
      </c>
      <c r="L87" s="95"/>
      <c r="M87" s="95"/>
      <c r="N87" s="95"/>
      <c r="O87" s="95"/>
      <c r="P87" s="96"/>
      <c r="Q87" s="204" t="s">
        <v>85</v>
      </c>
      <c r="R87" s="204"/>
      <c r="S87" s="204"/>
      <c r="T87" s="204"/>
      <c r="U87" s="204"/>
      <c r="V87" s="204"/>
      <c r="W87" s="204"/>
      <c r="X87" s="204"/>
      <c r="Y87" s="204"/>
      <c r="Z87" s="204"/>
      <c r="AA87" s="204"/>
      <c r="AB87" s="204"/>
      <c r="AC87" s="204"/>
      <c r="AD87" s="204"/>
      <c r="AE87" s="204"/>
      <c r="AF87" s="205"/>
      <c r="AG87" s="39"/>
      <c r="AH87" s="1" t="str">
        <f t="shared" si="1"/>
        <v/>
      </c>
      <c r="AI87" s="1">
        <f>$A$86*1000+I87</f>
        <v>9002</v>
      </c>
    </row>
    <row r="88" spans="1:35" ht="11.25" hidden="1" customHeight="1" x14ac:dyDescent="0.15">
      <c r="A88" s="33"/>
      <c r="B88" s="2"/>
      <c r="C88" s="36"/>
      <c r="D88" s="4"/>
      <c r="E88" s="4"/>
      <c r="F88" s="4"/>
      <c r="G88" s="4"/>
      <c r="H88" s="37"/>
      <c r="I88" s="1">
        <v>3</v>
      </c>
      <c r="K88" s="36" t="s">
        <v>195</v>
      </c>
      <c r="L88" s="4"/>
      <c r="M88" s="4"/>
      <c r="N88" s="4"/>
      <c r="O88" s="4"/>
      <c r="P88" s="37"/>
      <c r="AG88" s="39"/>
      <c r="AH88" s="1" t="str">
        <f t="shared" si="1"/>
        <v/>
      </c>
      <c r="AI88" s="1">
        <f>$A$86*1000+I88</f>
        <v>9003</v>
      </c>
    </row>
    <row r="89" spans="1:35" ht="15" customHeight="1" x14ac:dyDescent="0.15">
      <c r="A89" s="90">
        <v>10</v>
      </c>
      <c r="B89" s="91"/>
      <c r="C89" s="94" t="s">
        <v>54</v>
      </c>
      <c r="D89" s="95"/>
      <c r="E89" s="95"/>
      <c r="F89" s="95"/>
      <c r="G89" s="95"/>
      <c r="H89" s="96"/>
      <c r="I89" s="88">
        <v>1</v>
      </c>
      <c r="J89" s="89"/>
      <c r="K89" s="178" t="s">
        <v>38</v>
      </c>
      <c r="L89" s="179"/>
      <c r="M89" s="179"/>
      <c r="N89" s="179"/>
      <c r="O89" s="179"/>
      <c r="P89" s="180"/>
      <c r="Q89" s="168" t="s">
        <v>86</v>
      </c>
      <c r="R89" s="168"/>
      <c r="S89" s="168"/>
      <c r="T89" s="168"/>
      <c r="U89" s="168"/>
      <c r="V89" s="168"/>
      <c r="W89" s="168"/>
      <c r="X89" s="168"/>
      <c r="Y89" s="168"/>
      <c r="Z89" s="168"/>
      <c r="AA89" s="168"/>
      <c r="AB89" s="168"/>
      <c r="AC89" s="168"/>
      <c r="AD89" s="168"/>
      <c r="AE89" s="168"/>
      <c r="AF89" s="169"/>
      <c r="AG89" s="39"/>
      <c r="AH89" s="1" t="str">
        <f t="shared" si="1"/>
        <v/>
      </c>
      <c r="AI89" s="1">
        <f>$A$89*1000+I89</f>
        <v>10001</v>
      </c>
    </row>
    <row r="90" spans="1:35" ht="15" customHeight="1" x14ac:dyDescent="0.15">
      <c r="A90" s="92"/>
      <c r="B90" s="93"/>
      <c r="C90" s="97"/>
      <c r="D90" s="98"/>
      <c r="E90" s="98"/>
      <c r="F90" s="98"/>
      <c r="G90" s="98"/>
      <c r="H90" s="99"/>
      <c r="I90" s="88">
        <v>2</v>
      </c>
      <c r="J90" s="89"/>
      <c r="K90" s="178" t="s">
        <v>39</v>
      </c>
      <c r="L90" s="179"/>
      <c r="M90" s="179"/>
      <c r="N90" s="179"/>
      <c r="O90" s="179"/>
      <c r="P90" s="180"/>
      <c r="Q90" s="168" t="s">
        <v>87</v>
      </c>
      <c r="R90" s="168"/>
      <c r="S90" s="168"/>
      <c r="T90" s="168"/>
      <c r="U90" s="168"/>
      <c r="V90" s="168"/>
      <c r="W90" s="168"/>
      <c r="X90" s="168"/>
      <c r="Y90" s="168"/>
      <c r="Z90" s="168"/>
      <c r="AA90" s="168"/>
      <c r="AB90" s="168"/>
      <c r="AC90" s="168"/>
      <c r="AD90" s="168"/>
      <c r="AE90" s="168"/>
      <c r="AF90" s="169"/>
      <c r="AG90" s="39"/>
      <c r="AH90" s="1" t="str">
        <f t="shared" si="1"/>
        <v/>
      </c>
      <c r="AI90" s="1">
        <f>$A$89*1000+I90</f>
        <v>10002</v>
      </c>
    </row>
    <row r="91" spans="1:35" ht="11.25" hidden="1" customHeight="1" x14ac:dyDescent="0.15">
      <c r="A91" s="33"/>
      <c r="B91" s="2"/>
      <c r="C91" s="36"/>
      <c r="D91" s="4"/>
      <c r="E91" s="4"/>
      <c r="F91" s="4"/>
      <c r="G91" s="4"/>
      <c r="H91" s="37"/>
      <c r="I91" s="1">
        <v>3</v>
      </c>
      <c r="K91" s="36" t="s">
        <v>195</v>
      </c>
      <c r="L91" s="4"/>
      <c r="M91" s="4"/>
      <c r="N91" s="4"/>
      <c r="O91" s="4"/>
      <c r="P91" s="37"/>
      <c r="AG91" s="39"/>
      <c r="AH91" s="1" t="str">
        <f t="shared" si="1"/>
        <v/>
      </c>
      <c r="AI91" s="1">
        <f>$A$89*1000+I91</f>
        <v>10003</v>
      </c>
    </row>
    <row r="92" spans="1:35" ht="15" customHeight="1" x14ac:dyDescent="0.15">
      <c r="A92" s="83">
        <v>11</v>
      </c>
      <c r="B92" s="84"/>
      <c r="C92" s="85" t="s">
        <v>55</v>
      </c>
      <c r="D92" s="86"/>
      <c r="E92" s="86"/>
      <c r="F92" s="86"/>
      <c r="G92" s="86"/>
      <c r="H92" s="87"/>
      <c r="I92" s="92">
        <v>1</v>
      </c>
      <c r="J92" s="93"/>
      <c r="K92" s="97" t="s">
        <v>206</v>
      </c>
      <c r="L92" s="98"/>
      <c r="M92" s="98"/>
      <c r="N92" s="98"/>
      <c r="O92" s="98"/>
      <c r="P92" s="99"/>
      <c r="Q92" s="199" t="s">
        <v>88</v>
      </c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200"/>
      <c r="AG92" s="39"/>
      <c r="AH92" s="1" t="str">
        <f t="shared" si="1"/>
        <v/>
      </c>
      <c r="AI92" s="1">
        <f t="shared" ref="AI92:AI98" si="3">$A$92*1000+I92</f>
        <v>11001</v>
      </c>
    </row>
    <row r="93" spans="1:35" ht="15" customHeight="1" x14ac:dyDescent="0.15">
      <c r="A93" s="83"/>
      <c r="B93" s="84"/>
      <c r="C93" s="85"/>
      <c r="D93" s="86"/>
      <c r="E93" s="86"/>
      <c r="F93" s="86"/>
      <c r="G93" s="86"/>
      <c r="H93" s="87"/>
      <c r="I93" s="88">
        <v>2</v>
      </c>
      <c r="J93" s="89"/>
      <c r="K93" s="178" t="s">
        <v>40</v>
      </c>
      <c r="L93" s="179"/>
      <c r="M93" s="179"/>
      <c r="N93" s="179"/>
      <c r="O93" s="179"/>
      <c r="P93" s="180"/>
      <c r="Q93" s="168" t="s">
        <v>89</v>
      </c>
      <c r="R93" s="168"/>
      <c r="S93" s="168"/>
      <c r="T93" s="168"/>
      <c r="U93" s="168"/>
      <c r="V93" s="168"/>
      <c r="W93" s="168"/>
      <c r="X93" s="168"/>
      <c r="Y93" s="168"/>
      <c r="Z93" s="168"/>
      <c r="AA93" s="168"/>
      <c r="AB93" s="168"/>
      <c r="AC93" s="168"/>
      <c r="AD93" s="168"/>
      <c r="AE93" s="168"/>
      <c r="AF93" s="169"/>
      <c r="AG93" s="39"/>
      <c r="AH93" s="1" t="str">
        <f t="shared" si="1"/>
        <v/>
      </c>
      <c r="AI93" s="1">
        <f t="shared" si="3"/>
        <v>11002</v>
      </c>
    </row>
    <row r="94" spans="1:35" ht="15" customHeight="1" x14ac:dyDescent="0.15">
      <c r="A94" s="83"/>
      <c r="B94" s="84"/>
      <c r="C94" s="85"/>
      <c r="D94" s="86"/>
      <c r="E94" s="86"/>
      <c r="F94" s="86"/>
      <c r="G94" s="86"/>
      <c r="H94" s="87"/>
      <c r="I94" s="88">
        <v>3</v>
      </c>
      <c r="J94" s="89"/>
      <c r="K94" s="178" t="s">
        <v>41</v>
      </c>
      <c r="L94" s="179"/>
      <c r="M94" s="179"/>
      <c r="N94" s="179"/>
      <c r="O94" s="179"/>
      <c r="P94" s="180"/>
      <c r="Q94" s="168" t="s">
        <v>90</v>
      </c>
      <c r="R94" s="168"/>
      <c r="S94" s="168"/>
      <c r="T94" s="168"/>
      <c r="U94" s="168"/>
      <c r="V94" s="168"/>
      <c r="W94" s="168"/>
      <c r="X94" s="168"/>
      <c r="Y94" s="168"/>
      <c r="Z94" s="168"/>
      <c r="AA94" s="168"/>
      <c r="AB94" s="168"/>
      <c r="AC94" s="168"/>
      <c r="AD94" s="168"/>
      <c r="AE94" s="168"/>
      <c r="AF94" s="169"/>
      <c r="AG94" s="39"/>
      <c r="AH94" s="1" t="str">
        <f t="shared" si="1"/>
        <v/>
      </c>
      <c r="AI94" s="1">
        <f t="shared" si="3"/>
        <v>11003</v>
      </c>
    </row>
    <row r="95" spans="1:35" ht="15" customHeight="1" x14ac:dyDescent="0.15">
      <c r="A95" s="83"/>
      <c r="B95" s="84"/>
      <c r="C95" s="85"/>
      <c r="D95" s="86"/>
      <c r="E95" s="86"/>
      <c r="F95" s="86"/>
      <c r="G95" s="86"/>
      <c r="H95" s="87"/>
      <c r="I95" s="88">
        <v>4</v>
      </c>
      <c r="J95" s="89"/>
      <c r="K95" s="178" t="s">
        <v>42</v>
      </c>
      <c r="L95" s="179"/>
      <c r="M95" s="179"/>
      <c r="N95" s="179"/>
      <c r="O95" s="179"/>
      <c r="P95" s="180"/>
      <c r="Q95" s="168" t="s">
        <v>91</v>
      </c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9"/>
      <c r="AG95" s="39"/>
      <c r="AH95" s="1" t="str">
        <f t="shared" si="1"/>
        <v/>
      </c>
      <c r="AI95" s="1">
        <f t="shared" si="3"/>
        <v>11004</v>
      </c>
    </row>
    <row r="96" spans="1:35" ht="15" customHeight="1" x14ac:dyDescent="0.15">
      <c r="A96" s="83"/>
      <c r="B96" s="84"/>
      <c r="C96" s="85"/>
      <c r="D96" s="86"/>
      <c r="E96" s="86"/>
      <c r="F96" s="86"/>
      <c r="G96" s="86"/>
      <c r="H96" s="87"/>
      <c r="I96" s="88">
        <v>5</v>
      </c>
      <c r="J96" s="89"/>
      <c r="K96" s="178" t="s">
        <v>43</v>
      </c>
      <c r="L96" s="179"/>
      <c r="M96" s="179"/>
      <c r="N96" s="179"/>
      <c r="O96" s="179"/>
      <c r="P96" s="180"/>
      <c r="Q96" s="168" t="s">
        <v>92</v>
      </c>
      <c r="R96" s="168"/>
      <c r="S96" s="168"/>
      <c r="T96" s="168"/>
      <c r="U96" s="168"/>
      <c r="V96" s="168"/>
      <c r="W96" s="168"/>
      <c r="X96" s="168"/>
      <c r="Y96" s="168"/>
      <c r="Z96" s="168"/>
      <c r="AA96" s="168"/>
      <c r="AB96" s="168"/>
      <c r="AC96" s="168"/>
      <c r="AD96" s="168"/>
      <c r="AE96" s="168"/>
      <c r="AF96" s="169"/>
      <c r="AG96" s="39"/>
      <c r="AH96" s="1" t="str">
        <f t="shared" si="1"/>
        <v/>
      </c>
      <c r="AI96" s="1">
        <f t="shared" si="3"/>
        <v>11005</v>
      </c>
    </row>
    <row r="97" spans="1:35" ht="15" customHeight="1" x14ac:dyDescent="0.15">
      <c r="A97" s="83"/>
      <c r="B97" s="84"/>
      <c r="C97" s="85"/>
      <c r="D97" s="86"/>
      <c r="E97" s="86"/>
      <c r="F97" s="86"/>
      <c r="G97" s="86"/>
      <c r="H97" s="87"/>
      <c r="I97" s="88">
        <v>6</v>
      </c>
      <c r="J97" s="89"/>
      <c r="K97" s="178" t="s">
        <v>44</v>
      </c>
      <c r="L97" s="179"/>
      <c r="M97" s="179"/>
      <c r="N97" s="179"/>
      <c r="O97" s="179"/>
      <c r="P97" s="180"/>
      <c r="Q97" s="168" t="s">
        <v>93</v>
      </c>
      <c r="R97" s="168"/>
      <c r="S97" s="168"/>
      <c r="T97" s="168"/>
      <c r="U97" s="168"/>
      <c r="V97" s="168"/>
      <c r="W97" s="168"/>
      <c r="X97" s="168"/>
      <c r="Y97" s="168"/>
      <c r="Z97" s="168"/>
      <c r="AA97" s="168"/>
      <c r="AB97" s="168"/>
      <c r="AC97" s="168"/>
      <c r="AD97" s="168"/>
      <c r="AE97" s="168"/>
      <c r="AF97" s="169"/>
      <c r="AG97" s="39"/>
      <c r="AH97" s="1" t="str">
        <f t="shared" si="1"/>
        <v/>
      </c>
      <c r="AI97" s="1">
        <f t="shared" si="3"/>
        <v>11006</v>
      </c>
    </row>
    <row r="98" spans="1:35" ht="15" customHeight="1" x14ac:dyDescent="0.15">
      <c r="A98" s="92"/>
      <c r="B98" s="93"/>
      <c r="C98" s="97"/>
      <c r="D98" s="98"/>
      <c r="E98" s="98"/>
      <c r="F98" s="98"/>
      <c r="G98" s="98"/>
      <c r="H98" s="99"/>
      <c r="I98" s="88">
        <v>7</v>
      </c>
      <c r="J98" s="89"/>
      <c r="K98" s="178" t="s">
        <v>207</v>
      </c>
      <c r="L98" s="179"/>
      <c r="M98" s="179"/>
      <c r="N98" s="179"/>
      <c r="O98" s="179"/>
      <c r="P98" s="180"/>
      <c r="Q98" s="168" t="s">
        <v>94</v>
      </c>
      <c r="R98" s="168"/>
      <c r="S98" s="168"/>
      <c r="T98" s="168"/>
      <c r="U98" s="168"/>
      <c r="V98" s="168"/>
      <c r="W98" s="168"/>
      <c r="X98" s="168"/>
      <c r="Y98" s="168"/>
      <c r="Z98" s="168"/>
      <c r="AA98" s="168"/>
      <c r="AB98" s="168"/>
      <c r="AC98" s="168"/>
      <c r="AD98" s="168"/>
      <c r="AE98" s="168"/>
      <c r="AF98" s="169"/>
      <c r="AG98" s="39"/>
      <c r="AH98" s="1" t="str">
        <f t="shared" si="1"/>
        <v/>
      </c>
      <c r="AI98" s="1">
        <f t="shared" si="3"/>
        <v>11007</v>
      </c>
    </row>
    <row r="99" spans="1:35" ht="13.5" hidden="1" customHeight="1" x14ac:dyDescent="0.15">
      <c r="A99" s="10"/>
      <c r="B99" s="10"/>
      <c r="C99" s="25"/>
      <c r="D99" s="25"/>
      <c r="E99" s="25"/>
      <c r="F99" s="25"/>
      <c r="G99" s="25"/>
      <c r="H99" s="25"/>
      <c r="I99" s="1">
        <v>8</v>
      </c>
      <c r="K99" s="1" t="s">
        <v>195</v>
      </c>
      <c r="AH99" s="1" t="str">
        <f t="shared" si="1"/>
        <v/>
      </c>
    </row>
    <row r="100" spans="1:35" ht="15" customHeight="1" x14ac:dyDescent="0.15"/>
    <row r="101" spans="1:35" ht="15" customHeight="1" x14ac:dyDescent="0.15"/>
    <row r="102" spans="1:35" ht="15" customHeight="1" x14ac:dyDescent="0.15"/>
    <row r="103" spans="1:35" ht="15" customHeight="1" x14ac:dyDescent="0.15"/>
    <row r="104" spans="1:35" ht="15" customHeight="1" x14ac:dyDescent="0.15"/>
    <row r="105" spans="1:35" ht="15" customHeight="1" x14ac:dyDescent="0.15"/>
    <row r="106" spans="1:35" ht="15" customHeight="1" x14ac:dyDescent="0.15">
      <c r="A106" s="1" t="s">
        <v>56</v>
      </c>
    </row>
    <row r="107" spans="1:35" ht="15" customHeight="1" x14ac:dyDescent="0.15">
      <c r="A107" s="16" t="s">
        <v>97</v>
      </c>
      <c r="B107" s="17"/>
      <c r="C107" s="17"/>
      <c r="D107" s="17"/>
      <c r="E107" s="17"/>
      <c r="F107" s="17"/>
      <c r="G107" s="17"/>
      <c r="H107" s="17"/>
      <c r="I107" s="17" t="s">
        <v>98</v>
      </c>
      <c r="J107" s="17"/>
      <c r="K107" s="17"/>
      <c r="L107" s="17"/>
      <c r="M107" s="17"/>
      <c r="N107" s="17"/>
      <c r="O107" s="17"/>
      <c r="P107" s="18"/>
      <c r="Q107" s="90" t="s">
        <v>188</v>
      </c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210"/>
      <c r="AG107" s="217" t="s">
        <v>221</v>
      </c>
    </row>
    <row r="108" spans="1:35" ht="15" customHeight="1" x14ac:dyDescent="0.15">
      <c r="A108" s="22" t="s">
        <v>95</v>
      </c>
      <c r="B108" s="3"/>
      <c r="C108" s="13" t="s">
        <v>96</v>
      </c>
      <c r="D108" s="12"/>
      <c r="E108" s="12"/>
      <c r="F108" s="12"/>
      <c r="G108" s="12"/>
      <c r="H108" s="14"/>
      <c r="I108" s="3" t="s">
        <v>95</v>
      </c>
      <c r="J108" s="3"/>
      <c r="K108" s="13" t="s">
        <v>96</v>
      </c>
      <c r="L108" s="12"/>
      <c r="M108" s="12"/>
      <c r="N108" s="12"/>
      <c r="O108" s="12"/>
      <c r="P108" s="14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151"/>
      <c r="AG108" s="218"/>
    </row>
    <row r="109" spans="1:35" ht="15" customHeight="1" x14ac:dyDescent="0.15">
      <c r="A109" s="90">
        <v>12</v>
      </c>
      <c r="B109" s="91"/>
      <c r="C109" s="100" t="s">
        <v>133</v>
      </c>
      <c r="D109" s="101"/>
      <c r="E109" s="101"/>
      <c r="F109" s="101"/>
      <c r="G109" s="101"/>
      <c r="H109" s="102"/>
      <c r="I109" s="91">
        <v>1</v>
      </c>
      <c r="J109" s="91"/>
      <c r="K109" s="94" t="s">
        <v>99</v>
      </c>
      <c r="L109" s="95"/>
      <c r="M109" s="95"/>
      <c r="N109" s="95"/>
      <c r="O109" s="95"/>
      <c r="P109" s="96"/>
      <c r="Q109" s="206" t="s">
        <v>144</v>
      </c>
      <c r="R109" s="206"/>
      <c r="S109" s="206"/>
      <c r="T109" s="206"/>
      <c r="U109" s="206"/>
      <c r="V109" s="206"/>
      <c r="W109" s="206"/>
      <c r="X109" s="206"/>
      <c r="Y109" s="206"/>
      <c r="Z109" s="206"/>
      <c r="AA109" s="206"/>
      <c r="AB109" s="206"/>
      <c r="AC109" s="206"/>
      <c r="AD109" s="206"/>
      <c r="AE109" s="206"/>
      <c r="AF109" s="207"/>
      <c r="AG109" s="42"/>
      <c r="AH109" s="1" t="str">
        <f t="shared" si="1"/>
        <v/>
      </c>
      <c r="AI109" s="1">
        <f>$A$109*1000+I109</f>
        <v>12001</v>
      </c>
    </row>
    <row r="110" spans="1:35" ht="25.5" customHeight="1" x14ac:dyDescent="0.15">
      <c r="A110" s="83"/>
      <c r="B110" s="84"/>
      <c r="C110" s="103"/>
      <c r="D110" s="104"/>
      <c r="E110" s="104"/>
      <c r="F110" s="104"/>
      <c r="G110" s="104"/>
      <c r="H110" s="105"/>
      <c r="I110" s="88">
        <v>2</v>
      </c>
      <c r="J110" s="89"/>
      <c r="K110" s="178" t="s">
        <v>100</v>
      </c>
      <c r="L110" s="179"/>
      <c r="M110" s="179"/>
      <c r="N110" s="179"/>
      <c r="O110" s="179"/>
      <c r="P110" s="180"/>
      <c r="Q110" s="208" t="s">
        <v>145</v>
      </c>
      <c r="R110" s="208"/>
      <c r="S110" s="208"/>
      <c r="T110" s="208"/>
      <c r="U110" s="208"/>
      <c r="V110" s="208"/>
      <c r="W110" s="208"/>
      <c r="X110" s="208"/>
      <c r="Y110" s="208"/>
      <c r="Z110" s="208"/>
      <c r="AA110" s="208"/>
      <c r="AB110" s="208"/>
      <c r="AC110" s="208"/>
      <c r="AD110" s="208"/>
      <c r="AE110" s="208"/>
      <c r="AF110" s="209"/>
      <c r="AG110" s="43"/>
      <c r="AH110" s="1" t="str">
        <f t="shared" si="1"/>
        <v/>
      </c>
      <c r="AI110" s="1">
        <f>$A$109*1000+I110</f>
        <v>12002</v>
      </c>
    </row>
    <row r="111" spans="1:35" ht="15" customHeight="1" x14ac:dyDescent="0.15">
      <c r="A111" s="92"/>
      <c r="B111" s="93"/>
      <c r="C111" s="106"/>
      <c r="D111" s="107"/>
      <c r="E111" s="107"/>
      <c r="F111" s="107"/>
      <c r="G111" s="107"/>
      <c r="H111" s="108"/>
      <c r="I111" s="93">
        <v>3</v>
      </c>
      <c r="J111" s="93"/>
      <c r="K111" s="97" t="s">
        <v>101</v>
      </c>
      <c r="L111" s="98"/>
      <c r="M111" s="98"/>
      <c r="N111" s="98"/>
      <c r="O111" s="98"/>
      <c r="P111" s="99"/>
      <c r="Q111" s="202" t="s">
        <v>146</v>
      </c>
      <c r="R111" s="202"/>
      <c r="S111" s="202"/>
      <c r="T111" s="202"/>
      <c r="U111" s="202"/>
      <c r="V111" s="202"/>
      <c r="W111" s="202"/>
      <c r="X111" s="202"/>
      <c r="Y111" s="202"/>
      <c r="Z111" s="202"/>
      <c r="AA111" s="202"/>
      <c r="AB111" s="202"/>
      <c r="AC111" s="202"/>
      <c r="AD111" s="202"/>
      <c r="AE111" s="202"/>
      <c r="AF111" s="203"/>
      <c r="AG111" s="42"/>
      <c r="AH111" s="1" t="str">
        <f t="shared" si="1"/>
        <v/>
      </c>
      <c r="AI111" s="1">
        <f>$A$109*1000+I111</f>
        <v>12003</v>
      </c>
    </row>
    <row r="112" spans="1:35" ht="11.25" hidden="1" customHeight="1" x14ac:dyDescent="0.15">
      <c r="A112" s="33"/>
      <c r="B112" s="2"/>
      <c r="C112" s="36"/>
      <c r="D112" s="4"/>
      <c r="E112" s="4"/>
      <c r="F112" s="4"/>
      <c r="G112" s="4"/>
      <c r="H112" s="37"/>
      <c r="I112" s="1">
        <v>4</v>
      </c>
      <c r="K112" s="36" t="s">
        <v>195</v>
      </c>
      <c r="L112" s="4"/>
      <c r="M112" s="4"/>
      <c r="N112" s="4"/>
      <c r="O112" s="4"/>
      <c r="P112" s="37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5"/>
      <c r="AG112" s="42"/>
      <c r="AH112" s="1" t="str">
        <f t="shared" si="1"/>
        <v/>
      </c>
      <c r="AI112" s="1">
        <f>$A$109*1000+I112</f>
        <v>12004</v>
      </c>
    </row>
    <row r="113" spans="1:35" ht="15" customHeight="1" x14ac:dyDescent="0.15">
      <c r="A113" s="83">
        <v>13</v>
      </c>
      <c r="B113" s="84"/>
      <c r="C113" s="103" t="s">
        <v>134</v>
      </c>
      <c r="D113" s="104"/>
      <c r="E113" s="104"/>
      <c r="F113" s="104"/>
      <c r="G113" s="104"/>
      <c r="H113" s="105"/>
      <c r="I113" s="92">
        <v>1</v>
      </c>
      <c r="J113" s="93"/>
      <c r="K113" s="97" t="s">
        <v>102</v>
      </c>
      <c r="L113" s="98"/>
      <c r="M113" s="98"/>
      <c r="N113" s="98"/>
      <c r="O113" s="98"/>
      <c r="P113" s="99"/>
      <c r="Q113" s="202" t="s">
        <v>147</v>
      </c>
      <c r="R113" s="202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  <c r="AF113" s="203"/>
      <c r="AG113" s="42"/>
      <c r="AH113" s="1" t="str">
        <f t="shared" si="1"/>
        <v/>
      </c>
      <c r="AI113" s="1">
        <f>$A$113*1000+I113</f>
        <v>13001</v>
      </c>
    </row>
    <row r="114" spans="1:35" ht="15" customHeight="1" x14ac:dyDescent="0.15">
      <c r="A114" s="83"/>
      <c r="B114" s="84"/>
      <c r="C114" s="103"/>
      <c r="D114" s="104"/>
      <c r="E114" s="104"/>
      <c r="F114" s="104"/>
      <c r="G114" s="104"/>
      <c r="H114" s="105"/>
      <c r="I114" s="88">
        <v>2</v>
      </c>
      <c r="J114" s="89"/>
      <c r="K114" s="178" t="s">
        <v>103</v>
      </c>
      <c r="L114" s="179"/>
      <c r="M114" s="179"/>
      <c r="N114" s="179"/>
      <c r="O114" s="179"/>
      <c r="P114" s="180"/>
      <c r="Q114" s="193" t="s">
        <v>148</v>
      </c>
      <c r="R114" s="193"/>
      <c r="S114" s="193"/>
      <c r="T114" s="193"/>
      <c r="U114" s="193"/>
      <c r="V114" s="193"/>
      <c r="W114" s="193"/>
      <c r="X114" s="193"/>
      <c r="Y114" s="193"/>
      <c r="Z114" s="193"/>
      <c r="AA114" s="193"/>
      <c r="AB114" s="193"/>
      <c r="AC114" s="193"/>
      <c r="AD114" s="193"/>
      <c r="AE114" s="193"/>
      <c r="AF114" s="194"/>
      <c r="AG114" s="42"/>
      <c r="AH114" s="1" t="str">
        <f t="shared" si="1"/>
        <v/>
      </c>
      <c r="AI114" s="1">
        <f>$A$113*1000+I114</f>
        <v>13002</v>
      </c>
    </row>
    <row r="115" spans="1:35" ht="15" customHeight="1" x14ac:dyDescent="0.15">
      <c r="A115" s="83"/>
      <c r="B115" s="84"/>
      <c r="C115" s="103"/>
      <c r="D115" s="104"/>
      <c r="E115" s="104"/>
      <c r="F115" s="104"/>
      <c r="G115" s="104"/>
      <c r="H115" s="105"/>
      <c r="I115" s="90">
        <v>3</v>
      </c>
      <c r="J115" s="91"/>
      <c r="K115" s="94" t="s">
        <v>104</v>
      </c>
      <c r="L115" s="95"/>
      <c r="M115" s="95"/>
      <c r="N115" s="95"/>
      <c r="O115" s="95"/>
      <c r="P115" s="96"/>
      <c r="Q115" s="206" t="s">
        <v>149</v>
      </c>
      <c r="R115" s="206"/>
      <c r="S115" s="206"/>
      <c r="T115" s="206"/>
      <c r="U115" s="206"/>
      <c r="V115" s="206"/>
      <c r="W115" s="206"/>
      <c r="X115" s="206"/>
      <c r="Y115" s="206"/>
      <c r="Z115" s="206"/>
      <c r="AA115" s="206"/>
      <c r="AB115" s="206"/>
      <c r="AC115" s="206"/>
      <c r="AD115" s="206"/>
      <c r="AE115" s="206"/>
      <c r="AF115" s="207"/>
      <c r="AG115" s="42"/>
      <c r="AH115" s="1" t="str">
        <f t="shared" ref="AH115:AH164" si="4">IF(AG115="","",VLOOKUP(AG115,$G$248:$Q$248,11,FALSE))</f>
        <v/>
      </c>
      <c r="AI115" s="1">
        <f>$A$113*1000+I115</f>
        <v>13003</v>
      </c>
    </row>
    <row r="116" spans="1:35" ht="12" hidden="1" customHeight="1" x14ac:dyDescent="0.15">
      <c r="A116" s="33"/>
      <c r="B116" s="2"/>
      <c r="C116" s="36"/>
      <c r="D116" s="4"/>
      <c r="E116" s="4"/>
      <c r="F116" s="4"/>
      <c r="G116" s="4"/>
      <c r="H116" s="37"/>
      <c r="I116" s="1">
        <v>4</v>
      </c>
      <c r="K116" s="36" t="s">
        <v>195</v>
      </c>
      <c r="L116" s="4"/>
      <c r="M116" s="4"/>
      <c r="N116" s="4"/>
      <c r="O116" s="4"/>
      <c r="P116" s="37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5"/>
      <c r="AG116" s="42"/>
      <c r="AH116" s="1" t="str">
        <f t="shared" si="4"/>
        <v/>
      </c>
      <c r="AI116" s="1">
        <f>$A$113*1000+I116</f>
        <v>13004</v>
      </c>
    </row>
    <row r="117" spans="1:35" ht="15" customHeight="1" x14ac:dyDescent="0.15">
      <c r="A117" s="90">
        <v>14</v>
      </c>
      <c r="B117" s="91"/>
      <c r="C117" s="100" t="s">
        <v>135</v>
      </c>
      <c r="D117" s="101"/>
      <c r="E117" s="101"/>
      <c r="F117" s="101"/>
      <c r="G117" s="101"/>
      <c r="H117" s="102"/>
      <c r="I117" s="88">
        <v>1</v>
      </c>
      <c r="J117" s="89"/>
      <c r="K117" s="178" t="s">
        <v>105</v>
      </c>
      <c r="L117" s="179"/>
      <c r="M117" s="179"/>
      <c r="N117" s="179"/>
      <c r="O117" s="179"/>
      <c r="P117" s="180"/>
      <c r="Q117" s="193" t="s">
        <v>150</v>
      </c>
      <c r="R117" s="193"/>
      <c r="S117" s="193"/>
      <c r="T117" s="193"/>
      <c r="U117" s="193"/>
      <c r="V117" s="193"/>
      <c r="W117" s="193"/>
      <c r="X117" s="193"/>
      <c r="Y117" s="193"/>
      <c r="Z117" s="193"/>
      <c r="AA117" s="193"/>
      <c r="AB117" s="193"/>
      <c r="AC117" s="193"/>
      <c r="AD117" s="193"/>
      <c r="AE117" s="193"/>
      <c r="AF117" s="194"/>
      <c r="AG117" s="42"/>
      <c r="AH117" s="1" t="str">
        <f t="shared" si="4"/>
        <v/>
      </c>
      <c r="AI117" s="1">
        <f>$A$117*1000+I117</f>
        <v>14001</v>
      </c>
    </row>
    <row r="118" spans="1:35" ht="15" customHeight="1" x14ac:dyDescent="0.15">
      <c r="A118" s="83"/>
      <c r="B118" s="84"/>
      <c r="C118" s="103"/>
      <c r="D118" s="104"/>
      <c r="E118" s="104"/>
      <c r="F118" s="104"/>
      <c r="G118" s="104"/>
      <c r="H118" s="105"/>
      <c r="I118" s="88">
        <v>2</v>
      </c>
      <c r="J118" s="89"/>
      <c r="K118" s="178" t="s">
        <v>106</v>
      </c>
      <c r="L118" s="179"/>
      <c r="M118" s="179"/>
      <c r="N118" s="179"/>
      <c r="O118" s="179"/>
      <c r="P118" s="180"/>
      <c r="Q118" s="193" t="s">
        <v>151</v>
      </c>
      <c r="R118" s="193"/>
      <c r="S118" s="193"/>
      <c r="T118" s="193"/>
      <c r="U118" s="193"/>
      <c r="V118" s="193"/>
      <c r="W118" s="193"/>
      <c r="X118" s="193"/>
      <c r="Y118" s="193"/>
      <c r="Z118" s="193"/>
      <c r="AA118" s="193"/>
      <c r="AB118" s="193"/>
      <c r="AC118" s="193"/>
      <c r="AD118" s="193"/>
      <c r="AE118" s="193"/>
      <c r="AF118" s="194"/>
      <c r="AG118" s="42"/>
      <c r="AH118" s="1" t="str">
        <f t="shared" si="4"/>
        <v/>
      </c>
      <c r="AI118" s="1">
        <f>$A$117*1000+I118</f>
        <v>14002</v>
      </c>
    </row>
    <row r="119" spans="1:35" ht="15" customHeight="1" x14ac:dyDescent="0.15">
      <c r="A119" s="83"/>
      <c r="B119" s="84"/>
      <c r="C119" s="103"/>
      <c r="D119" s="104"/>
      <c r="E119" s="104"/>
      <c r="F119" s="104"/>
      <c r="G119" s="104"/>
      <c r="H119" s="105"/>
      <c r="I119" s="88">
        <v>3</v>
      </c>
      <c r="J119" s="89"/>
      <c r="K119" s="178" t="s">
        <v>192</v>
      </c>
      <c r="L119" s="179"/>
      <c r="M119" s="179"/>
      <c r="N119" s="179"/>
      <c r="O119" s="179"/>
      <c r="P119" s="180"/>
      <c r="Q119" s="193" t="s">
        <v>152</v>
      </c>
      <c r="R119" s="193"/>
      <c r="S119" s="193"/>
      <c r="T119" s="193"/>
      <c r="U119" s="193"/>
      <c r="V119" s="193"/>
      <c r="W119" s="193"/>
      <c r="X119" s="193"/>
      <c r="Y119" s="193"/>
      <c r="Z119" s="193"/>
      <c r="AA119" s="193"/>
      <c r="AB119" s="193"/>
      <c r="AC119" s="193"/>
      <c r="AD119" s="193"/>
      <c r="AE119" s="193"/>
      <c r="AF119" s="194"/>
      <c r="AG119" s="42"/>
      <c r="AH119" s="1" t="str">
        <f t="shared" si="4"/>
        <v/>
      </c>
      <c r="AI119" s="1">
        <f>$A$117*1000+I119</f>
        <v>14003</v>
      </c>
    </row>
    <row r="120" spans="1:35" ht="15" customHeight="1" x14ac:dyDescent="0.15">
      <c r="A120" s="92"/>
      <c r="B120" s="93"/>
      <c r="C120" s="106"/>
      <c r="D120" s="107"/>
      <c r="E120" s="107"/>
      <c r="F120" s="107"/>
      <c r="G120" s="107"/>
      <c r="H120" s="108"/>
      <c r="I120" s="88">
        <v>4</v>
      </c>
      <c r="J120" s="89"/>
      <c r="K120" s="178" t="s">
        <v>6</v>
      </c>
      <c r="L120" s="179"/>
      <c r="M120" s="179"/>
      <c r="N120" s="179"/>
      <c r="O120" s="179"/>
      <c r="P120" s="180"/>
      <c r="Q120" s="193" t="s">
        <v>153</v>
      </c>
      <c r="R120" s="193"/>
      <c r="S120" s="193"/>
      <c r="T120" s="193"/>
      <c r="U120" s="193"/>
      <c r="V120" s="193"/>
      <c r="W120" s="193"/>
      <c r="X120" s="193"/>
      <c r="Y120" s="193"/>
      <c r="Z120" s="193"/>
      <c r="AA120" s="193"/>
      <c r="AB120" s="193"/>
      <c r="AC120" s="193"/>
      <c r="AD120" s="193"/>
      <c r="AE120" s="193"/>
      <c r="AF120" s="194"/>
      <c r="AG120" s="42"/>
      <c r="AH120" s="1" t="str">
        <f t="shared" si="4"/>
        <v/>
      </c>
      <c r="AI120" s="1">
        <f>$A$117*1000+I120</f>
        <v>14004</v>
      </c>
    </row>
    <row r="121" spans="1:35" ht="12" hidden="1" customHeight="1" x14ac:dyDescent="0.15">
      <c r="A121" s="33"/>
      <c r="B121" s="2"/>
      <c r="C121" s="36"/>
      <c r="D121" s="4"/>
      <c r="E121" s="4"/>
      <c r="F121" s="4"/>
      <c r="G121" s="4"/>
      <c r="H121" s="37"/>
      <c r="I121" s="1">
        <v>5</v>
      </c>
      <c r="K121" s="36" t="s">
        <v>195</v>
      </c>
      <c r="L121" s="4"/>
      <c r="M121" s="4"/>
      <c r="N121" s="4"/>
      <c r="O121" s="4"/>
      <c r="P121" s="37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5"/>
      <c r="AG121" s="42"/>
      <c r="AH121" s="1" t="str">
        <f t="shared" si="4"/>
        <v/>
      </c>
      <c r="AI121" s="1">
        <f>$A$117*1000+I121</f>
        <v>14005</v>
      </c>
    </row>
    <row r="122" spans="1:35" ht="15" customHeight="1" x14ac:dyDescent="0.15">
      <c r="A122" s="83">
        <v>15</v>
      </c>
      <c r="B122" s="84"/>
      <c r="C122" s="103" t="s">
        <v>136</v>
      </c>
      <c r="D122" s="104"/>
      <c r="E122" s="104"/>
      <c r="F122" s="104"/>
      <c r="G122" s="104"/>
      <c r="H122" s="105"/>
      <c r="I122" s="92">
        <v>1</v>
      </c>
      <c r="J122" s="93"/>
      <c r="K122" s="97" t="s">
        <v>107</v>
      </c>
      <c r="L122" s="98"/>
      <c r="M122" s="98"/>
      <c r="N122" s="98"/>
      <c r="O122" s="98"/>
      <c r="P122" s="99"/>
      <c r="Q122" s="202" t="s">
        <v>154</v>
      </c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  <c r="AF122" s="203"/>
      <c r="AG122" s="42"/>
      <c r="AH122" s="1" t="str">
        <f t="shared" si="4"/>
        <v/>
      </c>
      <c r="AI122" s="1">
        <f>$A$122*1000+I122</f>
        <v>15001</v>
      </c>
    </row>
    <row r="123" spans="1:35" ht="15" customHeight="1" x14ac:dyDescent="0.15">
      <c r="A123" s="83"/>
      <c r="B123" s="84"/>
      <c r="C123" s="103"/>
      <c r="D123" s="104"/>
      <c r="E123" s="104"/>
      <c r="F123" s="104"/>
      <c r="G123" s="104"/>
      <c r="H123" s="105"/>
      <c r="I123" s="88">
        <v>2</v>
      </c>
      <c r="J123" s="89"/>
      <c r="K123" s="178" t="s">
        <v>108</v>
      </c>
      <c r="L123" s="179"/>
      <c r="M123" s="179"/>
      <c r="N123" s="179"/>
      <c r="O123" s="179"/>
      <c r="P123" s="180"/>
      <c r="Q123" s="193" t="s">
        <v>155</v>
      </c>
      <c r="R123" s="193"/>
      <c r="S123" s="193"/>
      <c r="T123" s="193"/>
      <c r="U123" s="193"/>
      <c r="V123" s="193"/>
      <c r="W123" s="193"/>
      <c r="X123" s="193"/>
      <c r="Y123" s="193"/>
      <c r="Z123" s="193"/>
      <c r="AA123" s="193"/>
      <c r="AB123" s="193"/>
      <c r="AC123" s="193"/>
      <c r="AD123" s="193"/>
      <c r="AE123" s="193"/>
      <c r="AF123" s="194"/>
      <c r="AG123" s="42"/>
      <c r="AH123" s="1" t="str">
        <f t="shared" si="4"/>
        <v/>
      </c>
      <c r="AI123" s="1">
        <f>$A$122*1000+I123</f>
        <v>15002</v>
      </c>
    </row>
    <row r="124" spans="1:35" ht="15" customHeight="1" x14ac:dyDescent="0.15">
      <c r="A124" s="83"/>
      <c r="B124" s="84"/>
      <c r="C124" s="103"/>
      <c r="D124" s="104"/>
      <c r="E124" s="104"/>
      <c r="F124" s="104"/>
      <c r="G124" s="104"/>
      <c r="H124" s="105"/>
      <c r="I124" s="88">
        <v>3</v>
      </c>
      <c r="J124" s="89"/>
      <c r="K124" s="178" t="s">
        <v>109</v>
      </c>
      <c r="L124" s="179"/>
      <c r="M124" s="179"/>
      <c r="N124" s="179"/>
      <c r="O124" s="179"/>
      <c r="P124" s="180"/>
      <c r="Q124" s="193" t="s">
        <v>156</v>
      </c>
      <c r="R124" s="193"/>
      <c r="S124" s="193"/>
      <c r="T124" s="193"/>
      <c r="U124" s="193"/>
      <c r="V124" s="193"/>
      <c r="W124" s="193"/>
      <c r="X124" s="193"/>
      <c r="Y124" s="193"/>
      <c r="Z124" s="193"/>
      <c r="AA124" s="193"/>
      <c r="AB124" s="193"/>
      <c r="AC124" s="193"/>
      <c r="AD124" s="193"/>
      <c r="AE124" s="193"/>
      <c r="AF124" s="194"/>
      <c r="AG124" s="42"/>
      <c r="AH124" s="1" t="str">
        <f t="shared" si="4"/>
        <v/>
      </c>
      <c r="AI124" s="1">
        <f>$A$122*1000+I124</f>
        <v>15003</v>
      </c>
    </row>
    <row r="125" spans="1:35" ht="15" customHeight="1" x14ac:dyDescent="0.15">
      <c r="A125" s="83"/>
      <c r="B125" s="84"/>
      <c r="C125" s="103"/>
      <c r="D125" s="104"/>
      <c r="E125" s="104"/>
      <c r="F125" s="104"/>
      <c r="G125" s="104"/>
      <c r="H125" s="105"/>
      <c r="I125" s="90">
        <v>4</v>
      </c>
      <c r="J125" s="91"/>
      <c r="K125" s="94" t="s">
        <v>110</v>
      </c>
      <c r="L125" s="95"/>
      <c r="M125" s="95"/>
      <c r="N125" s="95"/>
      <c r="O125" s="95"/>
      <c r="P125" s="96"/>
      <c r="Q125" s="206" t="s">
        <v>157</v>
      </c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7"/>
      <c r="AG125" s="42"/>
      <c r="AH125" s="1" t="str">
        <f t="shared" si="4"/>
        <v/>
      </c>
      <c r="AI125" s="1">
        <f>$A$122*1000+I125</f>
        <v>15004</v>
      </c>
    </row>
    <row r="126" spans="1:35" ht="12" hidden="1" customHeight="1" x14ac:dyDescent="0.15">
      <c r="A126" s="33"/>
      <c r="B126" s="2"/>
      <c r="C126" s="36"/>
      <c r="D126" s="4"/>
      <c r="E126" s="4"/>
      <c r="F126" s="4"/>
      <c r="G126" s="4"/>
      <c r="H126" s="37"/>
      <c r="I126" s="1">
        <v>5</v>
      </c>
      <c r="K126" s="36" t="s">
        <v>195</v>
      </c>
      <c r="L126" s="4"/>
      <c r="M126" s="4"/>
      <c r="N126" s="4"/>
      <c r="O126" s="4"/>
      <c r="P126" s="37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5"/>
      <c r="AG126" s="42"/>
      <c r="AH126" s="1" t="str">
        <f t="shared" si="4"/>
        <v/>
      </c>
      <c r="AI126" s="1">
        <f>$A$122*1000+I126</f>
        <v>15005</v>
      </c>
    </row>
    <row r="127" spans="1:35" ht="15" customHeight="1" x14ac:dyDescent="0.15">
      <c r="A127" s="88">
        <v>16</v>
      </c>
      <c r="B127" s="89"/>
      <c r="C127" s="196" t="s">
        <v>137</v>
      </c>
      <c r="D127" s="197"/>
      <c r="E127" s="197"/>
      <c r="F127" s="197"/>
      <c r="G127" s="197"/>
      <c r="H127" s="198"/>
      <c r="I127" s="89">
        <v>1</v>
      </c>
      <c r="J127" s="89"/>
      <c r="K127" s="178" t="s">
        <v>193</v>
      </c>
      <c r="L127" s="179"/>
      <c r="M127" s="179"/>
      <c r="N127" s="179"/>
      <c r="O127" s="179"/>
      <c r="P127" s="180"/>
      <c r="Q127" s="193" t="s">
        <v>158</v>
      </c>
      <c r="R127" s="193"/>
      <c r="S127" s="193"/>
      <c r="T127" s="193"/>
      <c r="U127" s="193"/>
      <c r="V127" s="193"/>
      <c r="W127" s="193"/>
      <c r="X127" s="193"/>
      <c r="Y127" s="193"/>
      <c r="Z127" s="193"/>
      <c r="AA127" s="193"/>
      <c r="AB127" s="193"/>
      <c r="AC127" s="193"/>
      <c r="AD127" s="193"/>
      <c r="AE127" s="193"/>
      <c r="AF127" s="194"/>
      <c r="AG127" s="42"/>
      <c r="AH127" s="1" t="str">
        <f t="shared" si="4"/>
        <v/>
      </c>
      <c r="AI127" s="1">
        <f>$A$127*1000+I127</f>
        <v>16001</v>
      </c>
    </row>
    <row r="128" spans="1:35" ht="13.5" hidden="1" customHeight="1" x14ac:dyDescent="0.15">
      <c r="A128" s="33"/>
      <c r="B128" s="2"/>
      <c r="C128" s="36"/>
      <c r="D128" s="4"/>
      <c r="E128" s="4"/>
      <c r="F128" s="4"/>
      <c r="G128" s="4"/>
      <c r="H128" s="37"/>
      <c r="I128" s="1">
        <v>2</v>
      </c>
      <c r="K128" s="36" t="s">
        <v>195</v>
      </c>
      <c r="L128" s="4"/>
      <c r="M128" s="4"/>
      <c r="N128" s="4"/>
      <c r="O128" s="4"/>
      <c r="P128" s="37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5"/>
      <c r="AG128" s="42"/>
      <c r="AH128" s="1" t="str">
        <f t="shared" si="4"/>
        <v/>
      </c>
      <c r="AI128" s="1">
        <f>$A$127*1000+I128</f>
        <v>16002</v>
      </c>
    </row>
    <row r="129" spans="1:35" ht="15" customHeight="1" x14ac:dyDescent="0.15">
      <c r="A129" s="83">
        <v>17</v>
      </c>
      <c r="B129" s="84"/>
      <c r="C129" s="103" t="s">
        <v>189</v>
      </c>
      <c r="D129" s="104"/>
      <c r="E129" s="104"/>
      <c r="F129" s="104"/>
      <c r="G129" s="104"/>
      <c r="H129" s="105"/>
      <c r="I129" s="84">
        <v>1</v>
      </c>
      <c r="J129" s="84"/>
      <c r="K129" s="85" t="s">
        <v>111</v>
      </c>
      <c r="L129" s="86"/>
      <c r="M129" s="86"/>
      <c r="N129" s="86"/>
      <c r="O129" s="86"/>
      <c r="P129" s="87"/>
      <c r="Q129" s="211" t="s">
        <v>159</v>
      </c>
      <c r="R129" s="211"/>
      <c r="S129" s="211"/>
      <c r="T129" s="211"/>
      <c r="U129" s="211"/>
      <c r="V129" s="211"/>
      <c r="W129" s="211"/>
      <c r="X129" s="211"/>
      <c r="Y129" s="211"/>
      <c r="Z129" s="211"/>
      <c r="AA129" s="211"/>
      <c r="AB129" s="211"/>
      <c r="AC129" s="211"/>
      <c r="AD129" s="211"/>
      <c r="AE129" s="211"/>
      <c r="AF129" s="212"/>
      <c r="AG129" s="42"/>
      <c r="AH129" s="1" t="str">
        <f t="shared" si="4"/>
        <v/>
      </c>
      <c r="AI129" s="1">
        <f>$A$129*1000+I129</f>
        <v>17001</v>
      </c>
    </row>
    <row r="130" spans="1:35" ht="13.5" hidden="1" customHeight="1" x14ac:dyDescent="0.15">
      <c r="A130" s="33"/>
      <c r="B130" s="2"/>
      <c r="C130" s="36"/>
      <c r="D130" s="4"/>
      <c r="E130" s="4"/>
      <c r="F130" s="4"/>
      <c r="G130" s="4"/>
      <c r="H130" s="37"/>
      <c r="I130" s="1">
        <v>2</v>
      </c>
      <c r="K130" s="36" t="s">
        <v>195</v>
      </c>
      <c r="L130" s="4"/>
      <c r="M130" s="4"/>
      <c r="N130" s="4"/>
      <c r="O130" s="4"/>
      <c r="P130" s="37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5"/>
      <c r="AG130" s="42"/>
      <c r="AH130" s="1" t="str">
        <f t="shared" si="4"/>
        <v/>
      </c>
      <c r="AI130" s="1">
        <f>$A$129*1000+I130</f>
        <v>17002</v>
      </c>
    </row>
    <row r="131" spans="1:35" ht="25.5" customHeight="1" x14ac:dyDescent="0.15">
      <c r="A131" s="90">
        <v>18</v>
      </c>
      <c r="B131" s="91"/>
      <c r="C131" s="100" t="s">
        <v>138</v>
      </c>
      <c r="D131" s="101"/>
      <c r="E131" s="101"/>
      <c r="F131" s="101"/>
      <c r="G131" s="101"/>
      <c r="H131" s="102"/>
      <c r="I131" s="88">
        <v>1</v>
      </c>
      <c r="J131" s="89"/>
      <c r="K131" s="178" t="s">
        <v>112</v>
      </c>
      <c r="L131" s="179"/>
      <c r="M131" s="179"/>
      <c r="N131" s="179"/>
      <c r="O131" s="179"/>
      <c r="P131" s="180"/>
      <c r="Q131" s="208" t="s">
        <v>160</v>
      </c>
      <c r="R131" s="208"/>
      <c r="S131" s="208"/>
      <c r="T131" s="208"/>
      <c r="U131" s="208"/>
      <c r="V131" s="208"/>
      <c r="W131" s="208"/>
      <c r="X131" s="208"/>
      <c r="Y131" s="208"/>
      <c r="Z131" s="208"/>
      <c r="AA131" s="208"/>
      <c r="AB131" s="208"/>
      <c r="AC131" s="208"/>
      <c r="AD131" s="208"/>
      <c r="AE131" s="208"/>
      <c r="AF131" s="209"/>
      <c r="AG131" s="43"/>
      <c r="AH131" s="1" t="str">
        <f t="shared" si="4"/>
        <v/>
      </c>
      <c r="AI131" s="1">
        <f>$A$131*1000+I131</f>
        <v>18001</v>
      </c>
    </row>
    <row r="132" spans="1:35" ht="25.5" customHeight="1" x14ac:dyDescent="0.15">
      <c r="A132" s="92"/>
      <c r="B132" s="93"/>
      <c r="C132" s="106"/>
      <c r="D132" s="107"/>
      <c r="E132" s="107"/>
      <c r="F132" s="107"/>
      <c r="G132" s="107"/>
      <c r="H132" s="108"/>
      <c r="I132" s="88">
        <v>2</v>
      </c>
      <c r="J132" s="89"/>
      <c r="K132" s="178" t="s">
        <v>194</v>
      </c>
      <c r="L132" s="179"/>
      <c r="M132" s="179"/>
      <c r="N132" s="179"/>
      <c r="O132" s="179"/>
      <c r="P132" s="180"/>
      <c r="Q132" s="208" t="s">
        <v>161</v>
      </c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  <c r="AE132" s="208"/>
      <c r="AF132" s="209"/>
      <c r="AG132" s="43"/>
      <c r="AH132" s="1" t="str">
        <f t="shared" si="4"/>
        <v/>
      </c>
      <c r="AI132" s="1">
        <f>$A$131*1000+I132</f>
        <v>18002</v>
      </c>
    </row>
    <row r="133" spans="1:35" ht="12" hidden="1" customHeight="1" x14ac:dyDescent="0.15">
      <c r="A133" s="33"/>
      <c r="B133" s="2"/>
      <c r="C133" s="36"/>
      <c r="D133" s="4"/>
      <c r="E133" s="4"/>
      <c r="F133" s="4"/>
      <c r="G133" s="4"/>
      <c r="H133" s="37"/>
      <c r="I133" s="1">
        <v>3</v>
      </c>
      <c r="K133" s="36" t="s">
        <v>195</v>
      </c>
      <c r="L133" s="4"/>
      <c r="M133" s="4"/>
      <c r="N133" s="4"/>
      <c r="O133" s="4"/>
      <c r="P133" s="37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5"/>
      <c r="AG133" s="42"/>
      <c r="AH133" s="1" t="str">
        <f t="shared" si="4"/>
        <v/>
      </c>
      <c r="AI133" s="1">
        <f>$A$131*1000+I133</f>
        <v>18003</v>
      </c>
    </row>
    <row r="134" spans="1:35" ht="15" customHeight="1" x14ac:dyDescent="0.15">
      <c r="A134" s="83">
        <v>19</v>
      </c>
      <c r="B134" s="84"/>
      <c r="C134" s="103" t="s">
        <v>139</v>
      </c>
      <c r="D134" s="104"/>
      <c r="E134" s="104"/>
      <c r="F134" s="104"/>
      <c r="G134" s="104"/>
      <c r="H134" s="105"/>
      <c r="I134" s="92">
        <v>1</v>
      </c>
      <c r="J134" s="93"/>
      <c r="K134" s="97" t="s">
        <v>113</v>
      </c>
      <c r="L134" s="98"/>
      <c r="M134" s="98"/>
      <c r="N134" s="98"/>
      <c r="O134" s="98"/>
      <c r="P134" s="99"/>
      <c r="Q134" s="202" t="s">
        <v>162</v>
      </c>
      <c r="R134" s="202"/>
      <c r="S134" s="202"/>
      <c r="T134" s="202"/>
      <c r="U134" s="202"/>
      <c r="V134" s="202"/>
      <c r="W134" s="202"/>
      <c r="X134" s="202"/>
      <c r="Y134" s="202"/>
      <c r="Z134" s="202"/>
      <c r="AA134" s="202"/>
      <c r="AB134" s="202"/>
      <c r="AC134" s="202"/>
      <c r="AD134" s="202"/>
      <c r="AE134" s="202"/>
      <c r="AF134" s="203"/>
      <c r="AG134" s="42"/>
      <c r="AH134" s="1" t="str">
        <f t="shared" si="4"/>
        <v/>
      </c>
      <c r="AI134" s="1">
        <f>$A$134*1000+I134</f>
        <v>19001</v>
      </c>
    </row>
    <row r="135" spans="1:35" ht="15" customHeight="1" x14ac:dyDescent="0.15">
      <c r="A135" s="83"/>
      <c r="B135" s="84"/>
      <c r="C135" s="103"/>
      <c r="D135" s="104"/>
      <c r="E135" s="104"/>
      <c r="F135" s="104"/>
      <c r="G135" s="104"/>
      <c r="H135" s="105"/>
      <c r="I135" s="90">
        <v>2</v>
      </c>
      <c r="J135" s="91"/>
      <c r="K135" s="94" t="s">
        <v>114</v>
      </c>
      <c r="L135" s="95"/>
      <c r="M135" s="95"/>
      <c r="N135" s="95"/>
      <c r="O135" s="95"/>
      <c r="P135" s="96"/>
      <c r="Q135" s="206" t="s">
        <v>163</v>
      </c>
      <c r="R135" s="206"/>
      <c r="S135" s="206"/>
      <c r="T135" s="206"/>
      <c r="U135" s="206"/>
      <c r="V135" s="206"/>
      <c r="W135" s="206"/>
      <c r="X135" s="206"/>
      <c r="Y135" s="206"/>
      <c r="Z135" s="206"/>
      <c r="AA135" s="206"/>
      <c r="AB135" s="206"/>
      <c r="AC135" s="206"/>
      <c r="AD135" s="206"/>
      <c r="AE135" s="206"/>
      <c r="AF135" s="207"/>
      <c r="AG135" s="42"/>
      <c r="AH135" s="1" t="str">
        <f t="shared" si="4"/>
        <v/>
      </c>
      <c r="AI135" s="1">
        <f>$A$134*1000+I135</f>
        <v>19002</v>
      </c>
    </row>
    <row r="136" spans="1:35" ht="12" hidden="1" customHeight="1" x14ac:dyDescent="0.15">
      <c r="A136" s="33"/>
      <c r="B136" s="2"/>
      <c r="C136" s="36"/>
      <c r="D136" s="4"/>
      <c r="E136" s="4"/>
      <c r="F136" s="4"/>
      <c r="G136" s="4"/>
      <c r="H136" s="37"/>
      <c r="I136" s="1">
        <v>3</v>
      </c>
      <c r="K136" s="36" t="s">
        <v>195</v>
      </c>
      <c r="L136" s="4"/>
      <c r="M136" s="4"/>
      <c r="N136" s="4"/>
      <c r="O136" s="4"/>
      <c r="P136" s="37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5"/>
      <c r="AG136" s="42"/>
      <c r="AH136" s="1" t="str">
        <f t="shared" si="4"/>
        <v/>
      </c>
      <c r="AI136" s="1">
        <f>$A$134*1000+I136</f>
        <v>19003</v>
      </c>
    </row>
    <row r="137" spans="1:35" ht="25.5" customHeight="1" x14ac:dyDescent="0.15">
      <c r="A137" s="90">
        <v>20</v>
      </c>
      <c r="B137" s="91"/>
      <c r="C137" s="100" t="s">
        <v>140</v>
      </c>
      <c r="D137" s="101"/>
      <c r="E137" s="101"/>
      <c r="F137" s="101"/>
      <c r="G137" s="101"/>
      <c r="H137" s="102"/>
      <c r="I137" s="88">
        <v>1</v>
      </c>
      <c r="J137" s="89"/>
      <c r="K137" s="181" t="s">
        <v>115</v>
      </c>
      <c r="L137" s="182"/>
      <c r="M137" s="182"/>
      <c r="N137" s="182"/>
      <c r="O137" s="182"/>
      <c r="P137" s="183"/>
      <c r="Q137" s="208" t="s">
        <v>164</v>
      </c>
      <c r="R137" s="208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  <c r="AE137" s="208"/>
      <c r="AF137" s="209"/>
      <c r="AG137" s="43"/>
      <c r="AH137" s="1" t="str">
        <f t="shared" si="4"/>
        <v/>
      </c>
      <c r="AI137" s="1">
        <f>$A$137*1000+I137</f>
        <v>20001</v>
      </c>
    </row>
    <row r="138" spans="1:35" ht="15" customHeight="1" x14ac:dyDescent="0.15">
      <c r="A138" s="92"/>
      <c r="B138" s="93"/>
      <c r="C138" s="106"/>
      <c r="D138" s="107"/>
      <c r="E138" s="107"/>
      <c r="F138" s="107"/>
      <c r="G138" s="107"/>
      <c r="H138" s="108"/>
      <c r="I138" s="88">
        <v>2</v>
      </c>
      <c r="J138" s="89"/>
      <c r="K138" s="178" t="s">
        <v>116</v>
      </c>
      <c r="L138" s="179"/>
      <c r="M138" s="179"/>
      <c r="N138" s="179"/>
      <c r="O138" s="179"/>
      <c r="P138" s="180"/>
      <c r="Q138" s="193" t="s">
        <v>165</v>
      </c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4"/>
      <c r="AG138" s="42"/>
      <c r="AH138" s="1" t="str">
        <f t="shared" si="4"/>
        <v/>
      </c>
      <c r="AI138" s="1">
        <f>$A$137*1000+I138</f>
        <v>20002</v>
      </c>
    </row>
    <row r="139" spans="1:35" ht="12" hidden="1" customHeight="1" x14ac:dyDescent="0.15">
      <c r="A139" s="33"/>
      <c r="B139" s="2"/>
      <c r="C139" s="36"/>
      <c r="D139" s="4"/>
      <c r="E139" s="4"/>
      <c r="F139" s="4"/>
      <c r="G139" s="4"/>
      <c r="H139" s="37"/>
      <c r="I139" s="1">
        <v>3</v>
      </c>
      <c r="K139" s="36" t="s">
        <v>195</v>
      </c>
      <c r="L139" s="4"/>
      <c r="M139" s="4"/>
      <c r="N139" s="4"/>
      <c r="O139" s="4"/>
      <c r="P139" s="37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5"/>
      <c r="AG139" s="42"/>
      <c r="AH139" s="1" t="str">
        <f t="shared" si="4"/>
        <v/>
      </c>
      <c r="AI139" s="1">
        <f>$A$137*1000+I139</f>
        <v>20003</v>
      </c>
    </row>
    <row r="140" spans="1:35" ht="15" customHeight="1" x14ac:dyDescent="0.15">
      <c r="A140" s="83">
        <v>21</v>
      </c>
      <c r="B140" s="84"/>
      <c r="C140" s="103" t="s">
        <v>141</v>
      </c>
      <c r="D140" s="104"/>
      <c r="E140" s="104"/>
      <c r="F140" s="104"/>
      <c r="G140" s="104"/>
      <c r="H140" s="105"/>
      <c r="I140" s="92">
        <v>1</v>
      </c>
      <c r="J140" s="93"/>
      <c r="K140" s="97" t="s">
        <v>117</v>
      </c>
      <c r="L140" s="98"/>
      <c r="M140" s="98"/>
      <c r="N140" s="98"/>
      <c r="O140" s="98"/>
      <c r="P140" s="99"/>
      <c r="Q140" s="202" t="s">
        <v>166</v>
      </c>
      <c r="R140" s="202"/>
      <c r="S140" s="202"/>
      <c r="T140" s="202"/>
      <c r="U140" s="202"/>
      <c r="V140" s="202"/>
      <c r="W140" s="202"/>
      <c r="X140" s="202"/>
      <c r="Y140" s="202"/>
      <c r="Z140" s="202"/>
      <c r="AA140" s="202"/>
      <c r="AB140" s="202"/>
      <c r="AC140" s="202"/>
      <c r="AD140" s="202"/>
      <c r="AE140" s="202"/>
      <c r="AF140" s="203"/>
      <c r="AG140" s="42"/>
      <c r="AH140" s="1" t="str">
        <f t="shared" si="4"/>
        <v/>
      </c>
      <c r="AI140" s="1">
        <f>$A$140*1000+I140</f>
        <v>21001</v>
      </c>
    </row>
    <row r="141" spans="1:35" ht="15" customHeight="1" x14ac:dyDescent="0.15">
      <c r="A141" s="83"/>
      <c r="B141" s="84"/>
      <c r="C141" s="103"/>
      <c r="D141" s="104"/>
      <c r="E141" s="104"/>
      <c r="F141" s="104"/>
      <c r="G141" s="104"/>
      <c r="H141" s="105"/>
      <c r="I141" s="90">
        <v>2</v>
      </c>
      <c r="J141" s="91"/>
      <c r="K141" s="94" t="s">
        <v>118</v>
      </c>
      <c r="L141" s="95"/>
      <c r="M141" s="95"/>
      <c r="N141" s="95"/>
      <c r="O141" s="95"/>
      <c r="P141" s="96"/>
      <c r="Q141" s="206" t="s">
        <v>167</v>
      </c>
      <c r="R141" s="206"/>
      <c r="S141" s="206"/>
      <c r="T141" s="206"/>
      <c r="U141" s="206"/>
      <c r="V141" s="206"/>
      <c r="W141" s="206"/>
      <c r="X141" s="206"/>
      <c r="Y141" s="206"/>
      <c r="Z141" s="206"/>
      <c r="AA141" s="206"/>
      <c r="AB141" s="206"/>
      <c r="AC141" s="206"/>
      <c r="AD141" s="206"/>
      <c r="AE141" s="206"/>
      <c r="AF141" s="207"/>
      <c r="AG141" s="42"/>
      <c r="AH141" s="1" t="str">
        <f t="shared" si="4"/>
        <v/>
      </c>
      <c r="AI141" s="1">
        <f>$A$140*1000+I141</f>
        <v>21002</v>
      </c>
    </row>
    <row r="142" spans="1:35" ht="12" hidden="1" customHeight="1" x14ac:dyDescent="0.15">
      <c r="A142" s="33"/>
      <c r="B142" s="2"/>
      <c r="C142" s="36"/>
      <c r="D142" s="4"/>
      <c r="E142" s="4"/>
      <c r="F142" s="4"/>
      <c r="G142" s="4"/>
      <c r="H142" s="37"/>
      <c r="I142" s="1">
        <v>3</v>
      </c>
      <c r="K142" s="36" t="s">
        <v>195</v>
      </c>
      <c r="L142" s="4"/>
      <c r="M142" s="4"/>
      <c r="N142" s="4"/>
      <c r="O142" s="4"/>
      <c r="P142" s="37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5"/>
      <c r="AG142" s="42"/>
      <c r="AH142" s="1" t="str">
        <f t="shared" si="4"/>
        <v/>
      </c>
      <c r="AI142" s="1">
        <f>$A$140*1000+I142</f>
        <v>21003</v>
      </c>
    </row>
    <row r="143" spans="1:35" ht="15" customHeight="1" x14ac:dyDescent="0.15">
      <c r="A143" s="90">
        <v>22</v>
      </c>
      <c r="B143" s="91"/>
      <c r="C143" s="100" t="s">
        <v>190</v>
      </c>
      <c r="D143" s="101"/>
      <c r="E143" s="101"/>
      <c r="F143" s="101"/>
      <c r="G143" s="101"/>
      <c r="H143" s="102"/>
      <c r="I143" s="88">
        <v>1</v>
      </c>
      <c r="J143" s="89"/>
      <c r="K143" s="178" t="s">
        <v>119</v>
      </c>
      <c r="L143" s="179"/>
      <c r="M143" s="179"/>
      <c r="N143" s="179"/>
      <c r="O143" s="179"/>
      <c r="P143" s="180"/>
      <c r="Q143" s="193" t="s">
        <v>168</v>
      </c>
      <c r="R143" s="193"/>
      <c r="S143" s="193"/>
      <c r="T143" s="193"/>
      <c r="U143" s="193"/>
      <c r="V143" s="193"/>
      <c r="W143" s="193"/>
      <c r="X143" s="193"/>
      <c r="Y143" s="193"/>
      <c r="Z143" s="193"/>
      <c r="AA143" s="193"/>
      <c r="AB143" s="193"/>
      <c r="AC143" s="193"/>
      <c r="AD143" s="193"/>
      <c r="AE143" s="193"/>
      <c r="AF143" s="194"/>
      <c r="AG143" s="42"/>
      <c r="AH143" s="1" t="str">
        <f t="shared" si="4"/>
        <v/>
      </c>
      <c r="AI143" s="1">
        <f>$A$143*1000+I143</f>
        <v>22001</v>
      </c>
    </row>
    <row r="144" spans="1:35" ht="15" customHeight="1" x14ac:dyDescent="0.15">
      <c r="A144" s="92"/>
      <c r="B144" s="93"/>
      <c r="C144" s="106"/>
      <c r="D144" s="107"/>
      <c r="E144" s="107"/>
      <c r="F144" s="107"/>
      <c r="G144" s="107"/>
      <c r="H144" s="108"/>
      <c r="I144" s="88">
        <v>2</v>
      </c>
      <c r="J144" s="89"/>
      <c r="K144" s="178" t="s">
        <v>434</v>
      </c>
      <c r="L144" s="179"/>
      <c r="M144" s="179"/>
      <c r="N144" s="179"/>
      <c r="O144" s="179"/>
      <c r="P144" s="180"/>
      <c r="Q144" s="193" t="s">
        <v>169</v>
      </c>
      <c r="R144" s="193"/>
      <c r="S144" s="193"/>
      <c r="T144" s="193"/>
      <c r="U144" s="193"/>
      <c r="V144" s="193"/>
      <c r="W144" s="193"/>
      <c r="X144" s="193"/>
      <c r="Y144" s="193"/>
      <c r="Z144" s="193"/>
      <c r="AA144" s="193"/>
      <c r="AB144" s="193"/>
      <c r="AC144" s="193"/>
      <c r="AD144" s="193"/>
      <c r="AE144" s="193"/>
      <c r="AF144" s="194"/>
      <c r="AG144" s="42"/>
      <c r="AH144" s="1" t="str">
        <f t="shared" si="4"/>
        <v/>
      </c>
      <c r="AI144" s="1">
        <f>$A$143*1000+I144</f>
        <v>22002</v>
      </c>
    </row>
    <row r="145" spans="1:35" ht="12" hidden="1" customHeight="1" x14ac:dyDescent="0.15">
      <c r="A145" s="33"/>
      <c r="B145" s="2"/>
      <c r="C145" s="36"/>
      <c r="D145" s="4"/>
      <c r="E145" s="4"/>
      <c r="F145" s="4"/>
      <c r="G145" s="4"/>
      <c r="H145" s="37"/>
      <c r="I145" s="1">
        <v>3</v>
      </c>
      <c r="K145" s="36" t="s">
        <v>195</v>
      </c>
      <c r="L145" s="4"/>
      <c r="M145" s="4"/>
      <c r="N145" s="4"/>
      <c r="O145" s="4"/>
      <c r="P145" s="37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5"/>
      <c r="AG145" s="42"/>
      <c r="AH145" s="1" t="str">
        <f t="shared" si="4"/>
        <v/>
      </c>
      <c r="AI145" s="1">
        <f>$A$143*1000+I145</f>
        <v>22003</v>
      </c>
    </row>
    <row r="146" spans="1:35" ht="15" customHeight="1" x14ac:dyDescent="0.15">
      <c r="A146" s="83">
        <v>23</v>
      </c>
      <c r="B146" s="84"/>
      <c r="C146" s="103" t="s">
        <v>191</v>
      </c>
      <c r="D146" s="104"/>
      <c r="E146" s="104"/>
      <c r="F146" s="104"/>
      <c r="G146" s="104"/>
      <c r="H146" s="105"/>
      <c r="I146" s="92">
        <v>1</v>
      </c>
      <c r="J146" s="93"/>
      <c r="K146" s="97" t="s">
        <v>121</v>
      </c>
      <c r="L146" s="98"/>
      <c r="M146" s="98"/>
      <c r="N146" s="98"/>
      <c r="O146" s="98"/>
      <c r="P146" s="99"/>
      <c r="Q146" s="202" t="s">
        <v>170</v>
      </c>
      <c r="R146" s="202"/>
      <c r="S146" s="202"/>
      <c r="T146" s="202"/>
      <c r="U146" s="202"/>
      <c r="V146" s="202"/>
      <c r="W146" s="202"/>
      <c r="X146" s="202"/>
      <c r="Y146" s="202"/>
      <c r="Z146" s="202"/>
      <c r="AA146" s="202"/>
      <c r="AB146" s="202"/>
      <c r="AC146" s="202"/>
      <c r="AD146" s="202"/>
      <c r="AE146" s="202"/>
      <c r="AF146" s="203"/>
      <c r="AG146" s="42"/>
      <c r="AH146" s="1" t="str">
        <f t="shared" si="4"/>
        <v/>
      </c>
      <c r="AI146" s="1">
        <f>$A$146*1000+I146</f>
        <v>23001</v>
      </c>
    </row>
    <row r="147" spans="1:35" ht="15" customHeight="1" x14ac:dyDescent="0.15">
      <c r="A147" s="83"/>
      <c r="B147" s="84"/>
      <c r="C147" s="103"/>
      <c r="D147" s="104"/>
      <c r="E147" s="104"/>
      <c r="F147" s="104"/>
      <c r="G147" s="104"/>
      <c r="H147" s="105"/>
      <c r="I147" s="90">
        <v>2</v>
      </c>
      <c r="J147" s="91"/>
      <c r="K147" s="94" t="s">
        <v>122</v>
      </c>
      <c r="L147" s="95"/>
      <c r="M147" s="95"/>
      <c r="N147" s="95"/>
      <c r="O147" s="95"/>
      <c r="P147" s="96"/>
      <c r="Q147" s="206" t="s">
        <v>171</v>
      </c>
      <c r="R147" s="206"/>
      <c r="S147" s="206"/>
      <c r="T147" s="206"/>
      <c r="U147" s="206"/>
      <c r="V147" s="206"/>
      <c r="W147" s="206"/>
      <c r="X147" s="206"/>
      <c r="Y147" s="206"/>
      <c r="Z147" s="206"/>
      <c r="AA147" s="206"/>
      <c r="AB147" s="206"/>
      <c r="AC147" s="206"/>
      <c r="AD147" s="206"/>
      <c r="AE147" s="206"/>
      <c r="AF147" s="207"/>
      <c r="AG147" s="42"/>
      <c r="AH147" s="1" t="str">
        <f t="shared" si="4"/>
        <v/>
      </c>
      <c r="AI147" s="1">
        <f>$A$146*1000+I147</f>
        <v>23002</v>
      </c>
    </row>
    <row r="148" spans="1:35" ht="12" hidden="1" customHeight="1" x14ac:dyDescent="0.15">
      <c r="A148" s="33"/>
      <c r="B148" s="2"/>
      <c r="C148" s="36"/>
      <c r="D148" s="4"/>
      <c r="E148" s="4"/>
      <c r="F148" s="4"/>
      <c r="G148" s="4"/>
      <c r="H148" s="37"/>
      <c r="I148" s="1">
        <v>3</v>
      </c>
      <c r="K148" s="36" t="s">
        <v>195</v>
      </c>
      <c r="L148" s="4"/>
      <c r="M148" s="4"/>
      <c r="N148" s="4"/>
      <c r="O148" s="4"/>
      <c r="P148" s="37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5"/>
      <c r="AG148" s="42"/>
      <c r="AH148" s="1" t="str">
        <f t="shared" si="4"/>
        <v/>
      </c>
      <c r="AI148" s="1">
        <f>$A$146*1000+I148</f>
        <v>23003</v>
      </c>
    </row>
    <row r="149" spans="1:35" ht="15" customHeight="1" x14ac:dyDescent="0.15">
      <c r="A149" s="90">
        <v>24</v>
      </c>
      <c r="B149" s="91"/>
      <c r="C149" s="100" t="s">
        <v>142</v>
      </c>
      <c r="D149" s="101"/>
      <c r="E149" s="101"/>
      <c r="F149" s="101"/>
      <c r="G149" s="101"/>
      <c r="H149" s="102"/>
      <c r="I149" s="88">
        <v>1</v>
      </c>
      <c r="J149" s="89"/>
      <c r="K149" s="178" t="s">
        <v>123</v>
      </c>
      <c r="L149" s="179"/>
      <c r="M149" s="179"/>
      <c r="N149" s="179"/>
      <c r="O149" s="179"/>
      <c r="P149" s="180"/>
      <c r="Q149" s="193" t="s">
        <v>172</v>
      </c>
      <c r="R149" s="193"/>
      <c r="S149" s="193"/>
      <c r="T149" s="193"/>
      <c r="U149" s="193"/>
      <c r="V149" s="193"/>
      <c r="W149" s="193"/>
      <c r="X149" s="193"/>
      <c r="Y149" s="193"/>
      <c r="Z149" s="193"/>
      <c r="AA149" s="193"/>
      <c r="AB149" s="193"/>
      <c r="AC149" s="193"/>
      <c r="AD149" s="193"/>
      <c r="AE149" s="193"/>
      <c r="AF149" s="194"/>
      <c r="AG149" s="42"/>
      <c r="AH149" s="1" t="str">
        <f t="shared" si="4"/>
        <v/>
      </c>
      <c r="AI149" s="1">
        <f t="shared" ref="AI149:AI155" si="5">$A$149*1000+I149</f>
        <v>24001</v>
      </c>
    </row>
    <row r="150" spans="1:35" ht="25.5" customHeight="1" x14ac:dyDescent="0.15">
      <c r="A150" s="83"/>
      <c r="B150" s="84"/>
      <c r="C150" s="103"/>
      <c r="D150" s="104"/>
      <c r="E150" s="104"/>
      <c r="F150" s="104"/>
      <c r="G150" s="104"/>
      <c r="H150" s="105"/>
      <c r="I150" s="88">
        <v>2</v>
      </c>
      <c r="J150" s="89"/>
      <c r="K150" s="178" t="s">
        <v>124</v>
      </c>
      <c r="L150" s="179"/>
      <c r="M150" s="179"/>
      <c r="N150" s="179"/>
      <c r="O150" s="179"/>
      <c r="P150" s="180"/>
      <c r="Q150" s="193" t="s">
        <v>173</v>
      </c>
      <c r="R150" s="193"/>
      <c r="S150" s="193"/>
      <c r="T150" s="193"/>
      <c r="U150" s="193"/>
      <c r="V150" s="193"/>
      <c r="W150" s="193"/>
      <c r="X150" s="193"/>
      <c r="Y150" s="193"/>
      <c r="Z150" s="193"/>
      <c r="AA150" s="193"/>
      <c r="AB150" s="193"/>
      <c r="AC150" s="193"/>
      <c r="AD150" s="193"/>
      <c r="AE150" s="193"/>
      <c r="AF150" s="194"/>
      <c r="AG150" s="44"/>
      <c r="AH150" s="1" t="str">
        <f t="shared" si="4"/>
        <v/>
      </c>
      <c r="AI150" s="1">
        <f t="shared" si="5"/>
        <v>24002</v>
      </c>
    </row>
    <row r="151" spans="1:35" ht="15" customHeight="1" x14ac:dyDescent="0.15">
      <c r="A151" s="83"/>
      <c r="B151" s="84"/>
      <c r="C151" s="103"/>
      <c r="D151" s="104"/>
      <c r="E151" s="104"/>
      <c r="F151" s="104"/>
      <c r="G151" s="104"/>
      <c r="H151" s="105"/>
      <c r="I151" s="88">
        <v>3</v>
      </c>
      <c r="J151" s="89"/>
      <c r="K151" s="178" t="s">
        <v>125</v>
      </c>
      <c r="L151" s="179"/>
      <c r="M151" s="179"/>
      <c r="N151" s="179"/>
      <c r="O151" s="179"/>
      <c r="P151" s="180"/>
      <c r="Q151" s="193" t="s">
        <v>174</v>
      </c>
      <c r="R151" s="193"/>
      <c r="S151" s="193"/>
      <c r="T151" s="193"/>
      <c r="U151" s="193"/>
      <c r="V151" s="193"/>
      <c r="W151" s="193"/>
      <c r="X151" s="193"/>
      <c r="Y151" s="193"/>
      <c r="Z151" s="193"/>
      <c r="AA151" s="193"/>
      <c r="AB151" s="193"/>
      <c r="AC151" s="193"/>
      <c r="AD151" s="193"/>
      <c r="AE151" s="193"/>
      <c r="AF151" s="194"/>
      <c r="AG151" s="42"/>
      <c r="AH151" s="1" t="str">
        <f t="shared" si="4"/>
        <v/>
      </c>
      <c r="AI151" s="1">
        <f t="shared" si="5"/>
        <v>24003</v>
      </c>
    </row>
    <row r="152" spans="1:35" ht="15" customHeight="1" x14ac:dyDescent="0.15">
      <c r="A152" s="83"/>
      <c r="B152" s="84"/>
      <c r="C152" s="103"/>
      <c r="D152" s="104"/>
      <c r="E152" s="104"/>
      <c r="F152" s="104"/>
      <c r="G152" s="104"/>
      <c r="H152" s="105"/>
      <c r="I152" s="88">
        <v>4</v>
      </c>
      <c r="J152" s="89"/>
      <c r="K152" s="178" t="s">
        <v>126</v>
      </c>
      <c r="L152" s="179"/>
      <c r="M152" s="179"/>
      <c r="N152" s="179"/>
      <c r="O152" s="179"/>
      <c r="P152" s="180"/>
      <c r="Q152" s="193" t="s">
        <v>175</v>
      </c>
      <c r="R152" s="193"/>
      <c r="S152" s="193"/>
      <c r="T152" s="193"/>
      <c r="U152" s="193"/>
      <c r="V152" s="193"/>
      <c r="W152" s="193"/>
      <c r="X152" s="193"/>
      <c r="Y152" s="193"/>
      <c r="Z152" s="193"/>
      <c r="AA152" s="193"/>
      <c r="AB152" s="193"/>
      <c r="AC152" s="193"/>
      <c r="AD152" s="193"/>
      <c r="AE152" s="193"/>
      <c r="AF152" s="194"/>
      <c r="AG152" s="42"/>
      <c r="AH152" s="1" t="str">
        <f t="shared" si="4"/>
        <v/>
      </c>
      <c r="AI152" s="1">
        <f t="shared" si="5"/>
        <v>24004</v>
      </c>
    </row>
    <row r="153" spans="1:35" ht="15" customHeight="1" x14ac:dyDescent="0.15">
      <c r="A153" s="83"/>
      <c r="B153" s="84"/>
      <c r="C153" s="103"/>
      <c r="D153" s="104"/>
      <c r="E153" s="104"/>
      <c r="F153" s="104"/>
      <c r="G153" s="104"/>
      <c r="H153" s="105"/>
      <c r="I153" s="88">
        <v>5</v>
      </c>
      <c r="J153" s="89"/>
      <c r="K153" s="178" t="s">
        <v>127</v>
      </c>
      <c r="L153" s="179"/>
      <c r="M153" s="179"/>
      <c r="N153" s="179"/>
      <c r="O153" s="179"/>
      <c r="P153" s="180"/>
      <c r="Q153" s="193" t="s">
        <v>176</v>
      </c>
      <c r="R153" s="193"/>
      <c r="S153" s="193"/>
      <c r="T153" s="193"/>
      <c r="U153" s="193"/>
      <c r="V153" s="193"/>
      <c r="W153" s="193"/>
      <c r="X153" s="193"/>
      <c r="Y153" s="193"/>
      <c r="Z153" s="193"/>
      <c r="AA153" s="193"/>
      <c r="AB153" s="193"/>
      <c r="AC153" s="193"/>
      <c r="AD153" s="193"/>
      <c r="AE153" s="193"/>
      <c r="AF153" s="194"/>
      <c r="AG153" s="42"/>
      <c r="AH153" s="1" t="str">
        <f t="shared" si="4"/>
        <v/>
      </c>
      <c r="AI153" s="1">
        <f t="shared" si="5"/>
        <v>24005</v>
      </c>
    </row>
    <row r="154" spans="1:35" ht="15" customHeight="1" x14ac:dyDescent="0.15">
      <c r="A154" s="92"/>
      <c r="B154" s="93"/>
      <c r="C154" s="106"/>
      <c r="D154" s="107"/>
      <c r="E154" s="107"/>
      <c r="F154" s="107"/>
      <c r="G154" s="107"/>
      <c r="H154" s="108"/>
      <c r="I154" s="88">
        <v>6</v>
      </c>
      <c r="J154" s="89"/>
      <c r="K154" s="178" t="s">
        <v>128</v>
      </c>
      <c r="L154" s="179"/>
      <c r="M154" s="179"/>
      <c r="N154" s="179"/>
      <c r="O154" s="179"/>
      <c r="P154" s="180"/>
      <c r="Q154" s="193" t="s">
        <v>177</v>
      </c>
      <c r="R154" s="193"/>
      <c r="S154" s="193"/>
      <c r="T154" s="193"/>
      <c r="U154" s="193"/>
      <c r="V154" s="193"/>
      <c r="W154" s="193"/>
      <c r="X154" s="193"/>
      <c r="Y154" s="193"/>
      <c r="Z154" s="193"/>
      <c r="AA154" s="193"/>
      <c r="AB154" s="193"/>
      <c r="AC154" s="193"/>
      <c r="AD154" s="193"/>
      <c r="AE154" s="193"/>
      <c r="AF154" s="194"/>
      <c r="AG154" s="42"/>
      <c r="AH154" s="1" t="str">
        <f t="shared" si="4"/>
        <v/>
      </c>
      <c r="AI154" s="1">
        <f t="shared" si="5"/>
        <v>24006</v>
      </c>
    </row>
    <row r="155" spans="1:35" ht="12" hidden="1" customHeight="1" x14ac:dyDescent="0.15">
      <c r="A155" s="33"/>
      <c r="B155" s="2"/>
      <c r="C155" s="36"/>
      <c r="D155" s="4"/>
      <c r="E155" s="4"/>
      <c r="F155" s="4"/>
      <c r="G155" s="4"/>
      <c r="H155" s="37"/>
      <c r="I155" s="1">
        <v>7</v>
      </c>
      <c r="K155" s="36" t="s">
        <v>195</v>
      </c>
      <c r="L155" s="4"/>
      <c r="M155" s="4"/>
      <c r="N155" s="4"/>
      <c r="O155" s="4"/>
      <c r="P155" s="37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5"/>
      <c r="AG155" s="42"/>
      <c r="AH155" s="1" t="str">
        <f t="shared" si="4"/>
        <v/>
      </c>
      <c r="AI155" s="1">
        <f t="shared" si="5"/>
        <v>24007</v>
      </c>
    </row>
    <row r="156" spans="1:35" ht="15" customHeight="1" x14ac:dyDescent="0.15">
      <c r="A156" s="90">
        <v>25</v>
      </c>
      <c r="B156" s="91"/>
      <c r="C156" s="100" t="s">
        <v>143</v>
      </c>
      <c r="D156" s="101"/>
      <c r="E156" s="101"/>
      <c r="F156" s="101"/>
      <c r="G156" s="101"/>
      <c r="H156" s="102"/>
      <c r="I156" s="88">
        <v>1</v>
      </c>
      <c r="J156" s="89"/>
      <c r="K156" s="178" t="s">
        <v>129</v>
      </c>
      <c r="L156" s="179"/>
      <c r="M156" s="179"/>
      <c r="N156" s="179"/>
      <c r="O156" s="179"/>
      <c r="P156" s="180"/>
      <c r="Q156" s="193" t="s">
        <v>178</v>
      </c>
      <c r="R156" s="193"/>
      <c r="S156" s="193"/>
      <c r="T156" s="193"/>
      <c r="U156" s="193"/>
      <c r="V156" s="193"/>
      <c r="W156" s="193"/>
      <c r="X156" s="193"/>
      <c r="Y156" s="193"/>
      <c r="Z156" s="193"/>
      <c r="AA156" s="193"/>
      <c r="AB156" s="193"/>
      <c r="AC156" s="193"/>
      <c r="AD156" s="193"/>
      <c r="AE156" s="193"/>
      <c r="AF156" s="194"/>
      <c r="AG156" s="42"/>
      <c r="AH156" s="1" t="str">
        <f t="shared" si="4"/>
        <v/>
      </c>
      <c r="AI156" s="1">
        <f>$A$156*1000+I156</f>
        <v>25001</v>
      </c>
    </row>
    <row r="157" spans="1:35" ht="15" customHeight="1" x14ac:dyDescent="0.15">
      <c r="A157" s="92"/>
      <c r="B157" s="93"/>
      <c r="C157" s="106"/>
      <c r="D157" s="107"/>
      <c r="E157" s="107"/>
      <c r="F157" s="107"/>
      <c r="G157" s="107"/>
      <c r="H157" s="108"/>
      <c r="I157" s="88">
        <v>2</v>
      </c>
      <c r="J157" s="89"/>
      <c r="K157" s="178" t="s">
        <v>130</v>
      </c>
      <c r="L157" s="179"/>
      <c r="M157" s="179"/>
      <c r="N157" s="179"/>
      <c r="O157" s="179"/>
      <c r="P157" s="180"/>
      <c r="Q157" s="193" t="s">
        <v>179</v>
      </c>
      <c r="R157" s="193"/>
      <c r="S157" s="193"/>
      <c r="T157" s="193"/>
      <c r="U157" s="193"/>
      <c r="V157" s="193"/>
      <c r="W157" s="193"/>
      <c r="X157" s="193"/>
      <c r="Y157" s="193"/>
      <c r="Z157" s="193"/>
      <c r="AA157" s="193"/>
      <c r="AB157" s="193"/>
      <c r="AC157" s="193"/>
      <c r="AD157" s="193"/>
      <c r="AE157" s="193"/>
      <c r="AF157" s="194"/>
      <c r="AG157" s="42"/>
      <c r="AH157" s="1" t="str">
        <f t="shared" si="4"/>
        <v/>
      </c>
      <c r="AI157" s="1">
        <f>$A$156*1000+I157</f>
        <v>25002</v>
      </c>
    </row>
    <row r="158" spans="1:35" ht="12" hidden="1" customHeight="1" x14ac:dyDescent="0.15">
      <c r="A158" s="33"/>
      <c r="B158" s="2"/>
      <c r="C158" s="36"/>
      <c r="D158" s="4"/>
      <c r="E158" s="4"/>
      <c r="F158" s="4"/>
      <c r="G158" s="4"/>
      <c r="H158" s="37"/>
      <c r="I158" s="1">
        <v>3</v>
      </c>
      <c r="K158" s="36" t="s">
        <v>195</v>
      </c>
      <c r="L158" s="4"/>
      <c r="M158" s="4"/>
      <c r="N158" s="4"/>
      <c r="O158" s="4"/>
      <c r="P158" s="37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5"/>
      <c r="AG158" s="42"/>
      <c r="AH158" s="1" t="str">
        <f t="shared" si="4"/>
        <v/>
      </c>
      <c r="AI158" s="1">
        <f>$A$156*1000+I158</f>
        <v>25003</v>
      </c>
    </row>
    <row r="159" spans="1:35" ht="25.5" customHeight="1" x14ac:dyDescent="0.15">
      <c r="A159" s="83">
        <v>26</v>
      </c>
      <c r="B159" s="84"/>
      <c r="C159" s="103" t="s">
        <v>6</v>
      </c>
      <c r="D159" s="104"/>
      <c r="E159" s="104"/>
      <c r="F159" s="104"/>
      <c r="G159" s="104"/>
      <c r="H159" s="105"/>
      <c r="I159" s="92">
        <v>1</v>
      </c>
      <c r="J159" s="93"/>
      <c r="K159" s="97" t="s">
        <v>131</v>
      </c>
      <c r="L159" s="98"/>
      <c r="M159" s="98"/>
      <c r="N159" s="98"/>
      <c r="O159" s="98"/>
      <c r="P159" s="99"/>
      <c r="Q159" s="215" t="s">
        <v>180</v>
      </c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6"/>
      <c r="AG159" s="39"/>
      <c r="AH159" s="1" t="str">
        <f t="shared" si="4"/>
        <v/>
      </c>
      <c r="AI159" s="1">
        <f t="shared" ref="AI159:AI164" si="6">$A$159*1000+I159</f>
        <v>26001</v>
      </c>
    </row>
    <row r="160" spans="1:35" ht="15" customHeight="1" x14ac:dyDescent="0.15">
      <c r="A160" s="83"/>
      <c r="B160" s="84"/>
      <c r="C160" s="103"/>
      <c r="D160" s="104"/>
      <c r="E160" s="104"/>
      <c r="F160" s="104"/>
      <c r="G160" s="104"/>
      <c r="H160" s="105"/>
      <c r="I160" s="88">
        <v>2</v>
      </c>
      <c r="J160" s="89"/>
      <c r="K160" s="178" t="s">
        <v>208</v>
      </c>
      <c r="L160" s="179"/>
      <c r="M160" s="179"/>
      <c r="N160" s="179"/>
      <c r="O160" s="179"/>
      <c r="P160" s="180"/>
      <c r="Q160" s="193" t="s">
        <v>181</v>
      </c>
      <c r="R160" s="193"/>
      <c r="S160" s="193"/>
      <c r="T160" s="193"/>
      <c r="U160" s="193"/>
      <c r="V160" s="193"/>
      <c r="W160" s="193"/>
      <c r="X160" s="193"/>
      <c r="Y160" s="193"/>
      <c r="Z160" s="193"/>
      <c r="AA160" s="193"/>
      <c r="AB160" s="193"/>
      <c r="AC160" s="193"/>
      <c r="AD160" s="193"/>
      <c r="AE160" s="193"/>
      <c r="AF160" s="194"/>
      <c r="AG160" s="42"/>
      <c r="AH160" s="1" t="str">
        <f t="shared" si="4"/>
        <v/>
      </c>
      <c r="AI160" s="1">
        <f t="shared" si="6"/>
        <v>26002</v>
      </c>
    </row>
    <row r="161" spans="1:35" ht="25.5" customHeight="1" x14ac:dyDescent="0.15">
      <c r="A161" s="83"/>
      <c r="B161" s="84"/>
      <c r="C161" s="103"/>
      <c r="D161" s="104"/>
      <c r="E161" s="104"/>
      <c r="F161" s="104"/>
      <c r="G161" s="104"/>
      <c r="H161" s="105"/>
      <c r="I161" s="88">
        <v>3</v>
      </c>
      <c r="J161" s="89"/>
      <c r="K161" s="178" t="s">
        <v>209</v>
      </c>
      <c r="L161" s="179"/>
      <c r="M161" s="179"/>
      <c r="N161" s="179"/>
      <c r="O161" s="179"/>
      <c r="P161" s="180"/>
      <c r="Q161" s="208" t="s">
        <v>182</v>
      </c>
      <c r="R161" s="208"/>
      <c r="S161" s="208"/>
      <c r="T161" s="208"/>
      <c r="U161" s="208"/>
      <c r="V161" s="208"/>
      <c r="W161" s="208"/>
      <c r="X161" s="208"/>
      <c r="Y161" s="208"/>
      <c r="Z161" s="208"/>
      <c r="AA161" s="208"/>
      <c r="AB161" s="208"/>
      <c r="AC161" s="208"/>
      <c r="AD161" s="208"/>
      <c r="AE161" s="208"/>
      <c r="AF161" s="209"/>
      <c r="AG161" s="39"/>
      <c r="AH161" s="1" t="str">
        <f t="shared" si="4"/>
        <v/>
      </c>
      <c r="AI161" s="1">
        <f t="shared" si="6"/>
        <v>26003</v>
      </c>
    </row>
    <row r="162" spans="1:35" ht="15" customHeight="1" x14ac:dyDescent="0.15">
      <c r="A162" s="83"/>
      <c r="B162" s="84"/>
      <c r="C162" s="103"/>
      <c r="D162" s="104"/>
      <c r="E162" s="104"/>
      <c r="F162" s="104"/>
      <c r="G162" s="104"/>
      <c r="H162" s="105"/>
      <c r="I162" s="88">
        <v>4</v>
      </c>
      <c r="J162" s="89"/>
      <c r="K162" s="178" t="s">
        <v>132</v>
      </c>
      <c r="L162" s="179"/>
      <c r="M162" s="179"/>
      <c r="N162" s="179"/>
      <c r="O162" s="179"/>
      <c r="P162" s="180"/>
      <c r="Q162" s="193" t="s">
        <v>183</v>
      </c>
      <c r="R162" s="193"/>
      <c r="S162" s="193"/>
      <c r="T162" s="193"/>
      <c r="U162" s="193"/>
      <c r="V162" s="193"/>
      <c r="W162" s="193"/>
      <c r="X162" s="193"/>
      <c r="Y162" s="193"/>
      <c r="Z162" s="193"/>
      <c r="AA162" s="193"/>
      <c r="AB162" s="193"/>
      <c r="AC162" s="193"/>
      <c r="AD162" s="193"/>
      <c r="AE162" s="193"/>
      <c r="AF162" s="194"/>
      <c r="AG162" s="42"/>
      <c r="AH162" s="1" t="str">
        <f t="shared" si="4"/>
        <v/>
      </c>
      <c r="AI162" s="1">
        <f t="shared" si="6"/>
        <v>26004</v>
      </c>
    </row>
    <row r="163" spans="1:35" ht="15" customHeight="1" x14ac:dyDescent="0.15">
      <c r="A163" s="92"/>
      <c r="B163" s="93"/>
      <c r="C163" s="106"/>
      <c r="D163" s="107"/>
      <c r="E163" s="107"/>
      <c r="F163" s="107"/>
      <c r="G163" s="107"/>
      <c r="H163" s="108"/>
      <c r="I163" s="88">
        <v>5</v>
      </c>
      <c r="J163" s="89"/>
      <c r="K163" s="178" t="s">
        <v>6</v>
      </c>
      <c r="L163" s="179"/>
      <c r="M163" s="179"/>
      <c r="N163" s="179"/>
      <c r="O163" s="179"/>
      <c r="P163" s="180"/>
      <c r="Q163" s="193" t="s">
        <v>184</v>
      </c>
      <c r="R163" s="193"/>
      <c r="S163" s="193"/>
      <c r="T163" s="193"/>
      <c r="U163" s="193"/>
      <c r="V163" s="193"/>
      <c r="W163" s="193"/>
      <c r="X163" s="193"/>
      <c r="Y163" s="193"/>
      <c r="Z163" s="193"/>
      <c r="AA163" s="193"/>
      <c r="AB163" s="193"/>
      <c r="AC163" s="193"/>
      <c r="AD163" s="193"/>
      <c r="AE163" s="193"/>
      <c r="AF163" s="194"/>
      <c r="AG163" s="42"/>
      <c r="AH163" s="1" t="str">
        <f t="shared" si="4"/>
        <v/>
      </c>
      <c r="AI163" s="1">
        <f t="shared" si="6"/>
        <v>26005</v>
      </c>
    </row>
    <row r="164" spans="1:35" ht="11.25" hidden="1" customHeight="1" x14ac:dyDescent="0.15">
      <c r="A164" s="2"/>
      <c r="B164" s="2"/>
      <c r="I164" s="1">
        <v>6</v>
      </c>
      <c r="K164" s="1" t="s">
        <v>195</v>
      </c>
      <c r="AH164" s="1" t="str">
        <f t="shared" si="4"/>
        <v/>
      </c>
      <c r="AI164" s="1">
        <f t="shared" si="6"/>
        <v>26006</v>
      </c>
    </row>
    <row r="175" spans="1:35" ht="15" customHeight="1" x14ac:dyDescent="0.15">
      <c r="A175" s="1" t="s">
        <v>223</v>
      </c>
    </row>
    <row r="176" spans="1:35" ht="15" customHeight="1" x14ac:dyDescent="0.15">
      <c r="A176" s="11"/>
      <c r="B176" s="12" t="s">
        <v>97</v>
      </c>
      <c r="C176" s="12"/>
      <c r="D176" s="12"/>
      <c r="E176" s="12"/>
      <c r="F176" s="12"/>
      <c r="G176" s="12"/>
      <c r="H176" s="12"/>
      <c r="I176" s="12"/>
      <c r="J176" s="13" t="s">
        <v>98</v>
      </c>
      <c r="K176" s="12"/>
      <c r="L176" s="12"/>
      <c r="M176" s="12"/>
      <c r="N176" s="12"/>
      <c r="O176" s="12"/>
      <c r="P176" s="12"/>
      <c r="Q176" s="12"/>
      <c r="R176" s="13" t="s">
        <v>185</v>
      </c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4"/>
    </row>
    <row r="177" spans="1:36" ht="15" customHeight="1" x14ac:dyDescent="0.15">
      <c r="A177" s="15"/>
      <c r="B177" s="16" t="s">
        <v>95</v>
      </c>
      <c r="C177" s="17"/>
      <c r="D177" s="16" t="s">
        <v>7</v>
      </c>
      <c r="E177" s="17"/>
      <c r="F177" s="17"/>
      <c r="G177" s="17"/>
      <c r="H177" s="17"/>
      <c r="I177" s="18"/>
      <c r="J177" s="16" t="s">
        <v>95</v>
      </c>
      <c r="K177" s="17"/>
      <c r="L177" s="19" t="s">
        <v>7</v>
      </c>
      <c r="M177" s="20"/>
      <c r="N177" s="20"/>
      <c r="O177" s="20"/>
      <c r="P177" s="20"/>
      <c r="Q177" s="21"/>
      <c r="R177" s="22" t="s">
        <v>203</v>
      </c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23"/>
    </row>
    <row r="178" spans="1:36" ht="15" customHeight="1" x14ac:dyDescent="0.15">
      <c r="A178" s="227" t="s">
        <v>196</v>
      </c>
      <c r="B178" s="255"/>
      <c r="C178" s="256"/>
      <c r="D178" s="228" t="str">
        <f>IF(ISERROR(LOOKUP(B178,$A$50:$B$164,$C$50:$C$164)),"",LOOKUP(B178,$A$50:$B$164,$C$50:$C$164))</f>
        <v/>
      </c>
      <c r="E178" s="229"/>
      <c r="F178" s="229"/>
      <c r="G178" s="229"/>
      <c r="H178" s="229"/>
      <c r="I178" s="230"/>
      <c r="J178" s="261"/>
      <c r="K178" s="262"/>
      <c r="L178" s="178" t="str">
        <f>IF(J178="","",IF(ISERROR(LOOKUP(AH178,$AI$50:$AI$164,$K$50:$K$164)),"",LOOKUP(AH178,$AI$50:$AI$164,$K$50:$K$164)))</f>
        <v/>
      </c>
      <c r="M178" s="179"/>
      <c r="N178" s="179"/>
      <c r="O178" s="179"/>
      <c r="P178" s="179"/>
      <c r="Q178" s="180"/>
      <c r="R178" s="246"/>
      <c r="S178" s="247"/>
      <c r="T178" s="247"/>
      <c r="U178" s="247"/>
      <c r="V178" s="247"/>
      <c r="W178" s="247"/>
      <c r="X178" s="247"/>
      <c r="Y178" s="247"/>
      <c r="Z178" s="247"/>
      <c r="AA178" s="247"/>
      <c r="AB178" s="247"/>
      <c r="AC178" s="247"/>
      <c r="AD178" s="247"/>
      <c r="AE178" s="247"/>
      <c r="AF178" s="247"/>
      <c r="AG178" s="248"/>
      <c r="AH178" s="1" t="str">
        <f>IF(OR($B$178="",J178=""),"",$B$178*1000+J178)</f>
        <v/>
      </c>
      <c r="AI178" s="1">
        <v>1</v>
      </c>
      <c r="AJ178" s="1">
        <v>1</v>
      </c>
    </row>
    <row r="179" spans="1:36" ht="15" customHeight="1" x14ac:dyDescent="0.15">
      <c r="A179" s="227"/>
      <c r="B179" s="257"/>
      <c r="C179" s="258"/>
      <c r="D179" s="231"/>
      <c r="E179" s="232"/>
      <c r="F179" s="232"/>
      <c r="G179" s="232"/>
      <c r="H179" s="232"/>
      <c r="I179" s="233"/>
      <c r="J179" s="261"/>
      <c r="K179" s="262"/>
      <c r="L179" s="178" t="str">
        <f t="shared" ref="L179:L198" si="7">IF(J179="","",IF(ISERROR(LOOKUP(AH179,$AI$50:$AI$164,$K$50:$K$164)),"",LOOKUP(AH179,$AI$50:$AI$164,$K$50:$K$164)))</f>
        <v/>
      </c>
      <c r="M179" s="179"/>
      <c r="N179" s="179"/>
      <c r="O179" s="179"/>
      <c r="P179" s="179"/>
      <c r="Q179" s="180"/>
      <c r="R179" s="249"/>
      <c r="S179" s="250"/>
      <c r="T179" s="250"/>
      <c r="U179" s="250"/>
      <c r="V179" s="250"/>
      <c r="W179" s="250"/>
      <c r="X179" s="250"/>
      <c r="Y179" s="250"/>
      <c r="Z179" s="250"/>
      <c r="AA179" s="250"/>
      <c r="AB179" s="250"/>
      <c r="AC179" s="250"/>
      <c r="AD179" s="250"/>
      <c r="AE179" s="250"/>
      <c r="AF179" s="250"/>
      <c r="AG179" s="251"/>
      <c r="AH179" s="1" t="str">
        <f t="shared" ref="AH179:AH184" si="8">IF(OR($B$178="",J179=""),"",$B$178*1000+J179)</f>
        <v/>
      </c>
      <c r="AI179" s="1">
        <v>1</v>
      </c>
      <c r="AJ179" s="1">
        <v>2</v>
      </c>
    </row>
    <row r="180" spans="1:36" ht="15" customHeight="1" x14ac:dyDescent="0.15">
      <c r="A180" s="227"/>
      <c r="B180" s="257"/>
      <c r="C180" s="258"/>
      <c r="D180" s="231"/>
      <c r="E180" s="232"/>
      <c r="F180" s="232"/>
      <c r="G180" s="232"/>
      <c r="H180" s="232"/>
      <c r="I180" s="233"/>
      <c r="J180" s="261"/>
      <c r="K180" s="262"/>
      <c r="L180" s="178" t="str">
        <f t="shared" si="7"/>
        <v/>
      </c>
      <c r="M180" s="179"/>
      <c r="N180" s="179"/>
      <c r="O180" s="179"/>
      <c r="P180" s="179"/>
      <c r="Q180" s="180"/>
      <c r="R180" s="249"/>
      <c r="S180" s="250"/>
      <c r="T180" s="250"/>
      <c r="U180" s="250"/>
      <c r="V180" s="250"/>
      <c r="W180" s="250"/>
      <c r="X180" s="250"/>
      <c r="Y180" s="250"/>
      <c r="Z180" s="250"/>
      <c r="AA180" s="250"/>
      <c r="AB180" s="250"/>
      <c r="AC180" s="250"/>
      <c r="AD180" s="250"/>
      <c r="AE180" s="250"/>
      <c r="AF180" s="250"/>
      <c r="AG180" s="251"/>
      <c r="AH180" s="1" t="str">
        <f t="shared" si="8"/>
        <v/>
      </c>
      <c r="AI180" s="1">
        <v>1</v>
      </c>
      <c r="AJ180" s="1">
        <v>3</v>
      </c>
    </row>
    <row r="181" spans="1:36" ht="15" customHeight="1" x14ac:dyDescent="0.15">
      <c r="A181" s="227"/>
      <c r="B181" s="257"/>
      <c r="C181" s="258"/>
      <c r="D181" s="231"/>
      <c r="E181" s="232"/>
      <c r="F181" s="232"/>
      <c r="G181" s="232"/>
      <c r="H181" s="232"/>
      <c r="I181" s="233"/>
      <c r="J181" s="261"/>
      <c r="K181" s="262"/>
      <c r="L181" s="178" t="str">
        <f t="shared" si="7"/>
        <v/>
      </c>
      <c r="M181" s="179"/>
      <c r="N181" s="179"/>
      <c r="O181" s="179"/>
      <c r="P181" s="179"/>
      <c r="Q181" s="180"/>
      <c r="R181" s="249"/>
      <c r="S181" s="250"/>
      <c r="T181" s="250"/>
      <c r="U181" s="250"/>
      <c r="V181" s="250"/>
      <c r="W181" s="250"/>
      <c r="X181" s="250"/>
      <c r="Y181" s="250"/>
      <c r="Z181" s="250"/>
      <c r="AA181" s="250"/>
      <c r="AB181" s="250"/>
      <c r="AC181" s="250"/>
      <c r="AD181" s="250"/>
      <c r="AE181" s="250"/>
      <c r="AF181" s="250"/>
      <c r="AG181" s="251"/>
      <c r="AH181" s="1" t="str">
        <f t="shared" si="8"/>
        <v/>
      </c>
      <c r="AI181" s="1">
        <v>1</v>
      </c>
      <c r="AJ181" s="1">
        <v>4</v>
      </c>
    </row>
    <row r="182" spans="1:36" ht="15" customHeight="1" x14ac:dyDescent="0.15">
      <c r="A182" s="227"/>
      <c r="B182" s="257"/>
      <c r="C182" s="258"/>
      <c r="D182" s="231"/>
      <c r="E182" s="232"/>
      <c r="F182" s="232"/>
      <c r="G182" s="232"/>
      <c r="H182" s="232"/>
      <c r="I182" s="233"/>
      <c r="J182" s="261"/>
      <c r="K182" s="262"/>
      <c r="L182" s="178" t="str">
        <f t="shared" si="7"/>
        <v/>
      </c>
      <c r="M182" s="179"/>
      <c r="N182" s="179"/>
      <c r="O182" s="179"/>
      <c r="P182" s="179"/>
      <c r="Q182" s="180"/>
      <c r="R182" s="249"/>
      <c r="S182" s="250"/>
      <c r="T182" s="250"/>
      <c r="U182" s="250"/>
      <c r="V182" s="250"/>
      <c r="W182" s="250"/>
      <c r="X182" s="250"/>
      <c r="Y182" s="250"/>
      <c r="Z182" s="250"/>
      <c r="AA182" s="250"/>
      <c r="AB182" s="250"/>
      <c r="AC182" s="250"/>
      <c r="AD182" s="250"/>
      <c r="AE182" s="250"/>
      <c r="AF182" s="250"/>
      <c r="AG182" s="251"/>
      <c r="AH182" s="1" t="str">
        <f t="shared" si="8"/>
        <v/>
      </c>
      <c r="AI182" s="1">
        <v>1</v>
      </c>
      <c r="AJ182" s="1">
        <v>5</v>
      </c>
    </row>
    <row r="183" spans="1:36" ht="15" customHeight="1" x14ac:dyDescent="0.15">
      <c r="A183" s="227"/>
      <c r="B183" s="257"/>
      <c r="C183" s="258"/>
      <c r="D183" s="231"/>
      <c r="E183" s="232"/>
      <c r="F183" s="232"/>
      <c r="G183" s="232"/>
      <c r="H183" s="232"/>
      <c r="I183" s="233"/>
      <c r="J183" s="261"/>
      <c r="K183" s="262"/>
      <c r="L183" s="178" t="str">
        <f t="shared" si="7"/>
        <v/>
      </c>
      <c r="M183" s="179"/>
      <c r="N183" s="179"/>
      <c r="O183" s="179"/>
      <c r="P183" s="179"/>
      <c r="Q183" s="180"/>
      <c r="R183" s="249"/>
      <c r="S183" s="250"/>
      <c r="T183" s="250"/>
      <c r="U183" s="250"/>
      <c r="V183" s="250"/>
      <c r="W183" s="250"/>
      <c r="X183" s="250"/>
      <c r="Y183" s="250"/>
      <c r="Z183" s="250"/>
      <c r="AA183" s="250"/>
      <c r="AB183" s="250"/>
      <c r="AC183" s="250"/>
      <c r="AD183" s="250"/>
      <c r="AE183" s="250"/>
      <c r="AF183" s="250"/>
      <c r="AG183" s="251"/>
      <c r="AH183" s="1" t="str">
        <f t="shared" si="8"/>
        <v/>
      </c>
      <c r="AI183" s="1">
        <v>1</v>
      </c>
      <c r="AJ183" s="1">
        <v>6</v>
      </c>
    </row>
    <row r="184" spans="1:36" ht="15" customHeight="1" x14ac:dyDescent="0.15">
      <c r="A184" s="218"/>
      <c r="B184" s="259"/>
      <c r="C184" s="260"/>
      <c r="D184" s="234"/>
      <c r="E184" s="235"/>
      <c r="F184" s="235"/>
      <c r="G184" s="235"/>
      <c r="H184" s="235"/>
      <c r="I184" s="236"/>
      <c r="J184" s="261"/>
      <c r="K184" s="262"/>
      <c r="L184" s="178" t="str">
        <f t="shared" si="7"/>
        <v/>
      </c>
      <c r="M184" s="179"/>
      <c r="N184" s="179"/>
      <c r="O184" s="179"/>
      <c r="P184" s="179"/>
      <c r="Q184" s="180"/>
      <c r="R184" s="252"/>
      <c r="S184" s="253"/>
      <c r="T184" s="253"/>
      <c r="U184" s="253"/>
      <c r="V184" s="253"/>
      <c r="W184" s="253"/>
      <c r="X184" s="253"/>
      <c r="Y184" s="253"/>
      <c r="Z184" s="253"/>
      <c r="AA184" s="253"/>
      <c r="AB184" s="253"/>
      <c r="AC184" s="253"/>
      <c r="AD184" s="253"/>
      <c r="AE184" s="253"/>
      <c r="AF184" s="253"/>
      <c r="AG184" s="254"/>
      <c r="AH184" s="1" t="str">
        <f t="shared" si="8"/>
        <v/>
      </c>
      <c r="AI184" s="1">
        <v>1</v>
      </c>
      <c r="AJ184" s="1">
        <v>7</v>
      </c>
    </row>
    <row r="185" spans="1:36" ht="15" customHeight="1" x14ac:dyDescent="0.15">
      <c r="A185" s="217" t="s">
        <v>197</v>
      </c>
      <c r="B185" s="255"/>
      <c r="C185" s="256"/>
      <c r="D185" s="228" t="str">
        <f>IF(ISERROR(LOOKUP(B185,$A$50:$B$164,$C$50:$C$164)),"",LOOKUP(B185,$A$50:$B$164,$C$50:$C$164))</f>
        <v/>
      </c>
      <c r="E185" s="229"/>
      <c r="F185" s="229"/>
      <c r="G185" s="229"/>
      <c r="H185" s="229"/>
      <c r="I185" s="230"/>
      <c r="J185" s="261"/>
      <c r="K185" s="262"/>
      <c r="L185" s="178" t="str">
        <f t="shared" si="7"/>
        <v/>
      </c>
      <c r="M185" s="179"/>
      <c r="N185" s="179"/>
      <c r="O185" s="179"/>
      <c r="P185" s="179"/>
      <c r="Q185" s="180"/>
      <c r="R185" s="246"/>
      <c r="S185" s="247"/>
      <c r="T185" s="247"/>
      <c r="U185" s="247"/>
      <c r="V185" s="247"/>
      <c r="W185" s="247"/>
      <c r="X185" s="247"/>
      <c r="Y185" s="247"/>
      <c r="Z185" s="247"/>
      <c r="AA185" s="247"/>
      <c r="AB185" s="247"/>
      <c r="AC185" s="247"/>
      <c r="AD185" s="247"/>
      <c r="AE185" s="247"/>
      <c r="AF185" s="247"/>
      <c r="AG185" s="248"/>
      <c r="AH185" s="1" t="str">
        <f>IF(OR($B$185="",J185=""),"",$B$185*1000+J185)</f>
        <v/>
      </c>
      <c r="AI185" s="1">
        <v>2</v>
      </c>
      <c r="AJ185" s="1">
        <v>1</v>
      </c>
    </row>
    <row r="186" spans="1:36" ht="15" customHeight="1" x14ac:dyDescent="0.15">
      <c r="A186" s="227"/>
      <c r="B186" s="257"/>
      <c r="C186" s="258"/>
      <c r="D186" s="231"/>
      <c r="E186" s="232"/>
      <c r="F186" s="232"/>
      <c r="G186" s="232"/>
      <c r="H186" s="232"/>
      <c r="I186" s="233"/>
      <c r="J186" s="261"/>
      <c r="K186" s="262"/>
      <c r="L186" s="178" t="str">
        <f t="shared" si="7"/>
        <v/>
      </c>
      <c r="M186" s="179"/>
      <c r="N186" s="179"/>
      <c r="O186" s="179"/>
      <c r="P186" s="179"/>
      <c r="Q186" s="180"/>
      <c r="R186" s="249"/>
      <c r="S186" s="250"/>
      <c r="T186" s="250"/>
      <c r="U186" s="250"/>
      <c r="V186" s="250"/>
      <c r="W186" s="250"/>
      <c r="X186" s="250"/>
      <c r="Y186" s="250"/>
      <c r="Z186" s="250"/>
      <c r="AA186" s="250"/>
      <c r="AB186" s="250"/>
      <c r="AC186" s="250"/>
      <c r="AD186" s="250"/>
      <c r="AE186" s="250"/>
      <c r="AF186" s="250"/>
      <c r="AG186" s="251"/>
      <c r="AH186" s="1" t="str">
        <f t="shared" ref="AH186:AH191" si="9">IF(OR($B$185="",J186=""),"",$B$185*1000+J186)</f>
        <v/>
      </c>
      <c r="AI186" s="1">
        <v>2</v>
      </c>
      <c r="AJ186" s="1">
        <v>2</v>
      </c>
    </row>
    <row r="187" spans="1:36" ht="15" customHeight="1" x14ac:dyDescent="0.15">
      <c r="A187" s="227"/>
      <c r="B187" s="257"/>
      <c r="C187" s="258"/>
      <c r="D187" s="231"/>
      <c r="E187" s="232"/>
      <c r="F187" s="232"/>
      <c r="G187" s="232"/>
      <c r="H187" s="232"/>
      <c r="I187" s="233"/>
      <c r="J187" s="261"/>
      <c r="K187" s="262"/>
      <c r="L187" s="178" t="str">
        <f t="shared" si="7"/>
        <v/>
      </c>
      <c r="M187" s="179"/>
      <c r="N187" s="179"/>
      <c r="O187" s="179"/>
      <c r="P187" s="179"/>
      <c r="Q187" s="180"/>
      <c r="R187" s="249"/>
      <c r="S187" s="250"/>
      <c r="T187" s="250"/>
      <c r="U187" s="250"/>
      <c r="V187" s="250"/>
      <c r="W187" s="250"/>
      <c r="X187" s="250"/>
      <c r="Y187" s="250"/>
      <c r="Z187" s="250"/>
      <c r="AA187" s="250"/>
      <c r="AB187" s="250"/>
      <c r="AC187" s="250"/>
      <c r="AD187" s="250"/>
      <c r="AE187" s="250"/>
      <c r="AF187" s="250"/>
      <c r="AG187" s="251"/>
      <c r="AH187" s="1" t="str">
        <f t="shared" si="9"/>
        <v/>
      </c>
      <c r="AI187" s="1">
        <v>2</v>
      </c>
      <c r="AJ187" s="1">
        <v>3</v>
      </c>
    </row>
    <row r="188" spans="1:36" ht="15" customHeight="1" x14ac:dyDescent="0.15">
      <c r="A188" s="227"/>
      <c r="B188" s="257"/>
      <c r="C188" s="258"/>
      <c r="D188" s="231"/>
      <c r="E188" s="232"/>
      <c r="F188" s="232"/>
      <c r="G188" s="232"/>
      <c r="H188" s="232"/>
      <c r="I188" s="233"/>
      <c r="J188" s="261"/>
      <c r="K188" s="262"/>
      <c r="L188" s="178" t="str">
        <f t="shared" si="7"/>
        <v/>
      </c>
      <c r="M188" s="179"/>
      <c r="N188" s="179"/>
      <c r="O188" s="179"/>
      <c r="P188" s="179"/>
      <c r="Q188" s="180"/>
      <c r="R188" s="249"/>
      <c r="S188" s="250"/>
      <c r="T188" s="250"/>
      <c r="U188" s="250"/>
      <c r="V188" s="250"/>
      <c r="W188" s="250"/>
      <c r="X188" s="250"/>
      <c r="Y188" s="250"/>
      <c r="Z188" s="250"/>
      <c r="AA188" s="250"/>
      <c r="AB188" s="250"/>
      <c r="AC188" s="250"/>
      <c r="AD188" s="250"/>
      <c r="AE188" s="250"/>
      <c r="AF188" s="250"/>
      <c r="AG188" s="251"/>
      <c r="AH188" s="1" t="str">
        <f t="shared" si="9"/>
        <v/>
      </c>
      <c r="AI188" s="1">
        <v>2</v>
      </c>
      <c r="AJ188" s="1">
        <v>4</v>
      </c>
    </row>
    <row r="189" spans="1:36" ht="15" customHeight="1" x14ac:dyDescent="0.15">
      <c r="A189" s="227"/>
      <c r="B189" s="257"/>
      <c r="C189" s="258"/>
      <c r="D189" s="231"/>
      <c r="E189" s="232"/>
      <c r="F189" s="232"/>
      <c r="G189" s="232"/>
      <c r="H189" s="232"/>
      <c r="I189" s="233"/>
      <c r="J189" s="261"/>
      <c r="K189" s="262"/>
      <c r="L189" s="178" t="str">
        <f t="shared" si="7"/>
        <v/>
      </c>
      <c r="M189" s="179"/>
      <c r="N189" s="179"/>
      <c r="O189" s="179"/>
      <c r="P189" s="179"/>
      <c r="Q189" s="180"/>
      <c r="R189" s="249"/>
      <c r="S189" s="250"/>
      <c r="T189" s="250"/>
      <c r="U189" s="250"/>
      <c r="V189" s="250"/>
      <c r="W189" s="250"/>
      <c r="X189" s="250"/>
      <c r="Y189" s="250"/>
      <c r="Z189" s="250"/>
      <c r="AA189" s="250"/>
      <c r="AB189" s="250"/>
      <c r="AC189" s="250"/>
      <c r="AD189" s="250"/>
      <c r="AE189" s="250"/>
      <c r="AF189" s="250"/>
      <c r="AG189" s="251"/>
      <c r="AH189" s="1" t="str">
        <f t="shared" si="9"/>
        <v/>
      </c>
      <c r="AI189" s="1">
        <v>2</v>
      </c>
      <c r="AJ189" s="1">
        <v>5</v>
      </c>
    </row>
    <row r="190" spans="1:36" ht="15" customHeight="1" x14ac:dyDescent="0.15">
      <c r="A190" s="227"/>
      <c r="B190" s="257"/>
      <c r="C190" s="258"/>
      <c r="D190" s="231"/>
      <c r="E190" s="232"/>
      <c r="F190" s="232"/>
      <c r="G190" s="232"/>
      <c r="H190" s="232"/>
      <c r="I190" s="233"/>
      <c r="J190" s="261"/>
      <c r="K190" s="262"/>
      <c r="L190" s="178" t="str">
        <f t="shared" si="7"/>
        <v/>
      </c>
      <c r="M190" s="179"/>
      <c r="N190" s="179"/>
      <c r="O190" s="179"/>
      <c r="P190" s="179"/>
      <c r="Q190" s="180"/>
      <c r="R190" s="249"/>
      <c r="S190" s="250"/>
      <c r="T190" s="250"/>
      <c r="U190" s="250"/>
      <c r="V190" s="250"/>
      <c r="W190" s="250"/>
      <c r="X190" s="250"/>
      <c r="Y190" s="250"/>
      <c r="Z190" s="250"/>
      <c r="AA190" s="250"/>
      <c r="AB190" s="250"/>
      <c r="AC190" s="250"/>
      <c r="AD190" s="250"/>
      <c r="AE190" s="250"/>
      <c r="AF190" s="250"/>
      <c r="AG190" s="251"/>
      <c r="AH190" s="1" t="str">
        <f t="shared" si="9"/>
        <v/>
      </c>
      <c r="AI190" s="1">
        <v>2</v>
      </c>
      <c r="AJ190" s="1">
        <v>6</v>
      </c>
    </row>
    <row r="191" spans="1:36" ht="15" customHeight="1" x14ac:dyDescent="0.15">
      <c r="A191" s="218"/>
      <c r="B191" s="259"/>
      <c r="C191" s="260"/>
      <c r="D191" s="234"/>
      <c r="E191" s="235"/>
      <c r="F191" s="235"/>
      <c r="G191" s="235"/>
      <c r="H191" s="235"/>
      <c r="I191" s="236"/>
      <c r="J191" s="261"/>
      <c r="K191" s="262"/>
      <c r="L191" s="178" t="str">
        <f t="shared" si="7"/>
        <v/>
      </c>
      <c r="M191" s="179"/>
      <c r="N191" s="179"/>
      <c r="O191" s="179"/>
      <c r="P191" s="179"/>
      <c r="Q191" s="180"/>
      <c r="R191" s="252"/>
      <c r="S191" s="253"/>
      <c r="T191" s="253"/>
      <c r="U191" s="253"/>
      <c r="V191" s="253"/>
      <c r="W191" s="253"/>
      <c r="X191" s="253"/>
      <c r="Y191" s="253"/>
      <c r="Z191" s="253"/>
      <c r="AA191" s="253"/>
      <c r="AB191" s="253"/>
      <c r="AC191" s="253"/>
      <c r="AD191" s="253"/>
      <c r="AE191" s="253"/>
      <c r="AF191" s="253"/>
      <c r="AG191" s="254"/>
      <c r="AH191" s="1" t="str">
        <f t="shared" si="9"/>
        <v/>
      </c>
      <c r="AI191" s="1">
        <v>2</v>
      </c>
      <c r="AJ191" s="1">
        <v>7</v>
      </c>
    </row>
    <row r="192" spans="1:36" ht="15" customHeight="1" x14ac:dyDescent="0.15">
      <c r="A192" s="217" t="s">
        <v>198</v>
      </c>
      <c r="B192" s="255"/>
      <c r="C192" s="256"/>
      <c r="D192" s="228" t="str">
        <f>IF(ISERROR(LOOKUP(B192,$A$50:$B$164,$C$50:$C$164)),"",LOOKUP(B192,$A$50:$B$164,$C$50:$C$164))</f>
        <v/>
      </c>
      <c r="E192" s="229"/>
      <c r="F192" s="229"/>
      <c r="G192" s="229"/>
      <c r="H192" s="229"/>
      <c r="I192" s="230"/>
      <c r="J192" s="261"/>
      <c r="K192" s="262"/>
      <c r="L192" s="178" t="str">
        <f t="shared" si="7"/>
        <v/>
      </c>
      <c r="M192" s="179"/>
      <c r="N192" s="179"/>
      <c r="O192" s="179"/>
      <c r="P192" s="179"/>
      <c r="Q192" s="180"/>
      <c r="R192" s="246"/>
      <c r="S192" s="247"/>
      <c r="T192" s="247"/>
      <c r="U192" s="247"/>
      <c r="V192" s="247"/>
      <c r="W192" s="247"/>
      <c r="X192" s="247"/>
      <c r="Y192" s="247"/>
      <c r="Z192" s="247"/>
      <c r="AA192" s="247"/>
      <c r="AB192" s="247"/>
      <c r="AC192" s="247"/>
      <c r="AD192" s="247"/>
      <c r="AE192" s="247"/>
      <c r="AF192" s="247"/>
      <c r="AG192" s="248"/>
      <c r="AH192" s="1" t="str">
        <f>IF(OR($B$192="",J192=""),"",$B$192*1000+J192)</f>
        <v/>
      </c>
      <c r="AI192" s="1">
        <v>3</v>
      </c>
      <c r="AJ192" s="1">
        <v>1</v>
      </c>
    </row>
    <row r="193" spans="1:36" ht="15" customHeight="1" x14ac:dyDescent="0.15">
      <c r="A193" s="227"/>
      <c r="B193" s="257"/>
      <c r="C193" s="258"/>
      <c r="D193" s="231"/>
      <c r="E193" s="232"/>
      <c r="F193" s="232"/>
      <c r="G193" s="232"/>
      <c r="H193" s="232"/>
      <c r="I193" s="233"/>
      <c r="J193" s="261"/>
      <c r="K193" s="262"/>
      <c r="L193" s="178" t="str">
        <f t="shared" si="7"/>
        <v/>
      </c>
      <c r="M193" s="179"/>
      <c r="N193" s="179"/>
      <c r="O193" s="179"/>
      <c r="P193" s="179"/>
      <c r="Q193" s="180"/>
      <c r="R193" s="249"/>
      <c r="S193" s="250"/>
      <c r="T193" s="250"/>
      <c r="U193" s="250"/>
      <c r="V193" s="250"/>
      <c r="W193" s="250"/>
      <c r="X193" s="250"/>
      <c r="Y193" s="250"/>
      <c r="Z193" s="250"/>
      <c r="AA193" s="250"/>
      <c r="AB193" s="250"/>
      <c r="AC193" s="250"/>
      <c r="AD193" s="250"/>
      <c r="AE193" s="250"/>
      <c r="AF193" s="250"/>
      <c r="AG193" s="251"/>
      <c r="AH193" s="1" t="str">
        <f t="shared" ref="AH193:AH198" si="10">IF(OR($B$192="",J193=""),"",$B$192*1000+J193)</f>
        <v/>
      </c>
      <c r="AI193" s="1">
        <v>3</v>
      </c>
      <c r="AJ193" s="1">
        <v>2</v>
      </c>
    </row>
    <row r="194" spans="1:36" ht="15" customHeight="1" x14ac:dyDescent="0.15">
      <c r="A194" s="227"/>
      <c r="B194" s="257"/>
      <c r="C194" s="258"/>
      <c r="D194" s="231"/>
      <c r="E194" s="232"/>
      <c r="F194" s="232"/>
      <c r="G194" s="232"/>
      <c r="H194" s="232"/>
      <c r="I194" s="233"/>
      <c r="J194" s="261"/>
      <c r="K194" s="262"/>
      <c r="L194" s="178" t="str">
        <f t="shared" si="7"/>
        <v/>
      </c>
      <c r="M194" s="179"/>
      <c r="N194" s="179"/>
      <c r="O194" s="179"/>
      <c r="P194" s="179"/>
      <c r="Q194" s="180"/>
      <c r="R194" s="249"/>
      <c r="S194" s="250"/>
      <c r="T194" s="250"/>
      <c r="U194" s="250"/>
      <c r="V194" s="250"/>
      <c r="W194" s="250"/>
      <c r="X194" s="250"/>
      <c r="Y194" s="250"/>
      <c r="Z194" s="250"/>
      <c r="AA194" s="250"/>
      <c r="AB194" s="250"/>
      <c r="AC194" s="250"/>
      <c r="AD194" s="250"/>
      <c r="AE194" s="250"/>
      <c r="AF194" s="250"/>
      <c r="AG194" s="251"/>
      <c r="AH194" s="1" t="str">
        <f t="shared" si="10"/>
        <v/>
      </c>
      <c r="AI194" s="1">
        <v>3</v>
      </c>
      <c r="AJ194" s="1">
        <v>3</v>
      </c>
    </row>
    <row r="195" spans="1:36" ht="15" customHeight="1" x14ac:dyDescent="0.15">
      <c r="A195" s="227"/>
      <c r="B195" s="257"/>
      <c r="C195" s="258"/>
      <c r="D195" s="231"/>
      <c r="E195" s="232"/>
      <c r="F195" s="232"/>
      <c r="G195" s="232"/>
      <c r="H195" s="232"/>
      <c r="I195" s="233"/>
      <c r="J195" s="261"/>
      <c r="K195" s="262"/>
      <c r="L195" s="178" t="str">
        <f t="shared" si="7"/>
        <v/>
      </c>
      <c r="M195" s="179"/>
      <c r="N195" s="179"/>
      <c r="O195" s="179"/>
      <c r="P195" s="179"/>
      <c r="Q195" s="180"/>
      <c r="R195" s="249"/>
      <c r="S195" s="250"/>
      <c r="T195" s="250"/>
      <c r="U195" s="250"/>
      <c r="V195" s="250"/>
      <c r="W195" s="250"/>
      <c r="X195" s="250"/>
      <c r="Y195" s="250"/>
      <c r="Z195" s="250"/>
      <c r="AA195" s="250"/>
      <c r="AB195" s="250"/>
      <c r="AC195" s="250"/>
      <c r="AD195" s="250"/>
      <c r="AE195" s="250"/>
      <c r="AF195" s="250"/>
      <c r="AG195" s="251"/>
      <c r="AH195" s="1" t="str">
        <f t="shared" si="10"/>
        <v/>
      </c>
      <c r="AI195" s="1">
        <v>3</v>
      </c>
      <c r="AJ195" s="1">
        <v>4</v>
      </c>
    </row>
    <row r="196" spans="1:36" ht="15" customHeight="1" x14ac:dyDescent="0.15">
      <c r="A196" s="227"/>
      <c r="B196" s="257"/>
      <c r="C196" s="258"/>
      <c r="D196" s="231"/>
      <c r="E196" s="232"/>
      <c r="F196" s="232"/>
      <c r="G196" s="232"/>
      <c r="H196" s="232"/>
      <c r="I196" s="233"/>
      <c r="J196" s="261"/>
      <c r="K196" s="262"/>
      <c r="L196" s="178" t="str">
        <f t="shared" si="7"/>
        <v/>
      </c>
      <c r="M196" s="179"/>
      <c r="N196" s="179"/>
      <c r="O196" s="179"/>
      <c r="P196" s="179"/>
      <c r="Q196" s="180"/>
      <c r="R196" s="249"/>
      <c r="S196" s="250"/>
      <c r="T196" s="250"/>
      <c r="U196" s="250"/>
      <c r="V196" s="250"/>
      <c r="W196" s="250"/>
      <c r="X196" s="250"/>
      <c r="Y196" s="250"/>
      <c r="Z196" s="250"/>
      <c r="AA196" s="250"/>
      <c r="AB196" s="250"/>
      <c r="AC196" s="250"/>
      <c r="AD196" s="250"/>
      <c r="AE196" s="250"/>
      <c r="AF196" s="250"/>
      <c r="AG196" s="251"/>
      <c r="AH196" s="1" t="str">
        <f t="shared" si="10"/>
        <v/>
      </c>
      <c r="AI196" s="1">
        <v>3</v>
      </c>
      <c r="AJ196" s="1">
        <v>5</v>
      </c>
    </row>
    <row r="197" spans="1:36" ht="15" customHeight="1" x14ac:dyDescent="0.15">
      <c r="A197" s="227"/>
      <c r="B197" s="257"/>
      <c r="C197" s="258"/>
      <c r="D197" s="231"/>
      <c r="E197" s="232"/>
      <c r="F197" s="232"/>
      <c r="G197" s="232"/>
      <c r="H197" s="232"/>
      <c r="I197" s="233"/>
      <c r="J197" s="261"/>
      <c r="K197" s="262"/>
      <c r="L197" s="178" t="str">
        <f t="shared" si="7"/>
        <v/>
      </c>
      <c r="M197" s="179"/>
      <c r="N197" s="179"/>
      <c r="O197" s="179"/>
      <c r="P197" s="179"/>
      <c r="Q197" s="180"/>
      <c r="R197" s="249"/>
      <c r="S197" s="250"/>
      <c r="T197" s="250"/>
      <c r="U197" s="250"/>
      <c r="V197" s="250"/>
      <c r="W197" s="250"/>
      <c r="X197" s="250"/>
      <c r="Y197" s="250"/>
      <c r="Z197" s="250"/>
      <c r="AA197" s="250"/>
      <c r="AB197" s="250"/>
      <c r="AC197" s="250"/>
      <c r="AD197" s="250"/>
      <c r="AE197" s="250"/>
      <c r="AF197" s="250"/>
      <c r="AG197" s="251"/>
      <c r="AH197" s="1" t="str">
        <f t="shared" si="10"/>
        <v/>
      </c>
      <c r="AI197" s="1">
        <v>3</v>
      </c>
      <c r="AJ197" s="1">
        <v>6</v>
      </c>
    </row>
    <row r="198" spans="1:36" ht="15" customHeight="1" x14ac:dyDescent="0.15">
      <c r="A198" s="218"/>
      <c r="B198" s="259"/>
      <c r="C198" s="260"/>
      <c r="D198" s="234"/>
      <c r="E198" s="235"/>
      <c r="F198" s="235"/>
      <c r="G198" s="235"/>
      <c r="H198" s="235"/>
      <c r="I198" s="236"/>
      <c r="J198" s="261"/>
      <c r="K198" s="262"/>
      <c r="L198" s="178" t="str">
        <f t="shared" si="7"/>
        <v/>
      </c>
      <c r="M198" s="179"/>
      <c r="N198" s="179"/>
      <c r="O198" s="179"/>
      <c r="P198" s="179"/>
      <c r="Q198" s="180"/>
      <c r="R198" s="252"/>
      <c r="S198" s="253"/>
      <c r="T198" s="253"/>
      <c r="U198" s="253"/>
      <c r="V198" s="253"/>
      <c r="W198" s="253"/>
      <c r="X198" s="253"/>
      <c r="Y198" s="253"/>
      <c r="Z198" s="253"/>
      <c r="AA198" s="253"/>
      <c r="AB198" s="253"/>
      <c r="AC198" s="253"/>
      <c r="AD198" s="253"/>
      <c r="AE198" s="253"/>
      <c r="AF198" s="253"/>
      <c r="AG198" s="254"/>
      <c r="AH198" s="1" t="str">
        <f t="shared" si="10"/>
        <v/>
      </c>
      <c r="AI198" s="1">
        <v>3</v>
      </c>
      <c r="AJ198" s="1">
        <v>7</v>
      </c>
    </row>
    <row r="199" spans="1:36" ht="13.5" customHeight="1" x14ac:dyDescent="0.15"/>
    <row r="200" spans="1:36" s="7" customFormat="1" ht="15" customHeight="1" x14ac:dyDescent="0.15">
      <c r="A200" s="7" t="s">
        <v>186</v>
      </c>
      <c r="B200" s="7">
        <v>1</v>
      </c>
      <c r="C200" s="7" t="s">
        <v>204</v>
      </c>
    </row>
    <row r="201" spans="1:36" s="7" customFormat="1" ht="15" customHeight="1" x14ac:dyDescent="0.15">
      <c r="B201" s="7">
        <v>2</v>
      </c>
      <c r="C201" s="7" t="s">
        <v>187</v>
      </c>
    </row>
    <row r="202" spans="1:36" s="7" customFormat="1" ht="15" customHeight="1" x14ac:dyDescent="0.15"/>
    <row r="203" spans="1:36" ht="15" customHeight="1" x14ac:dyDescent="0.15">
      <c r="A203" s="1" t="s">
        <v>226</v>
      </c>
      <c r="AA203" s="74" t="s">
        <v>225</v>
      </c>
      <c r="AB203" s="5"/>
      <c r="AC203" s="5"/>
      <c r="AD203" s="5"/>
      <c r="AE203" s="5"/>
      <c r="AF203" s="5"/>
      <c r="AG203" s="24"/>
    </row>
    <row r="204" spans="1:36" ht="15" customHeight="1" x14ac:dyDescent="0.15">
      <c r="A204" s="1" t="s">
        <v>227</v>
      </c>
      <c r="Z204" s="45"/>
      <c r="AA204" s="75"/>
      <c r="AG204" s="46"/>
    </row>
    <row r="205" spans="1:36" ht="15" customHeight="1" x14ac:dyDescent="0.15">
      <c r="Z205" s="45"/>
      <c r="AA205" s="75"/>
      <c r="AG205" s="46"/>
    </row>
    <row r="206" spans="1:36" ht="15" customHeight="1" x14ac:dyDescent="0.15">
      <c r="Z206" s="45"/>
      <c r="AA206" s="75"/>
      <c r="AG206" s="46"/>
    </row>
    <row r="207" spans="1:36" ht="15" customHeight="1" x14ac:dyDescent="0.15">
      <c r="Z207" s="45"/>
      <c r="AA207" s="75"/>
      <c r="AG207" s="46"/>
    </row>
    <row r="208" spans="1:36" ht="15" customHeight="1" x14ac:dyDescent="0.15">
      <c r="Z208" s="45"/>
      <c r="AA208" s="76"/>
      <c r="AB208" s="34"/>
      <c r="AC208" s="34"/>
      <c r="AD208" s="34"/>
      <c r="AE208" s="34"/>
      <c r="AF208" s="34"/>
      <c r="AG208" s="38"/>
    </row>
    <row r="237" spans="1:17" hidden="1" x14ac:dyDescent="0.15"/>
    <row r="238" spans="1:17" hidden="1" x14ac:dyDescent="0.15"/>
    <row r="239" spans="1:17" hidden="1" x14ac:dyDescent="0.15">
      <c r="A239" s="1" t="s">
        <v>228</v>
      </c>
      <c r="F239" s="1">
        <v>1</v>
      </c>
      <c r="G239" s="1" t="s">
        <v>229</v>
      </c>
      <c r="Q239" s="1">
        <v>1</v>
      </c>
    </row>
    <row r="240" spans="1:17" hidden="1" x14ac:dyDescent="0.15">
      <c r="F240" s="1">
        <v>2</v>
      </c>
      <c r="G240" s="1" t="s">
        <v>230</v>
      </c>
      <c r="Q240" s="1">
        <v>2</v>
      </c>
    </row>
    <row r="241" spans="1:19" hidden="1" x14ac:dyDescent="0.15">
      <c r="F241" s="1" t="s">
        <v>231</v>
      </c>
    </row>
    <row r="242" spans="1:19" hidden="1" x14ac:dyDescent="0.15">
      <c r="A242" s="1" t="s">
        <v>232</v>
      </c>
      <c r="F242" s="1">
        <v>1</v>
      </c>
      <c r="G242" s="1" t="s">
        <v>283</v>
      </c>
      <c r="Q242" s="1">
        <v>1</v>
      </c>
    </row>
    <row r="243" spans="1:19" hidden="1" x14ac:dyDescent="0.15">
      <c r="F243" s="1">
        <v>2</v>
      </c>
      <c r="G243" s="1" t="s">
        <v>284</v>
      </c>
      <c r="Q243" s="1">
        <v>2</v>
      </c>
    </row>
    <row r="244" spans="1:19" hidden="1" x14ac:dyDescent="0.15">
      <c r="F244" s="1">
        <v>3</v>
      </c>
      <c r="G244" s="1" t="s">
        <v>285</v>
      </c>
      <c r="Q244" s="1">
        <v>3</v>
      </c>
    </row>
    <row r="245" spans="1:19" hidden="1" x14ac:dyDescent="0.15">
      <c r="F245" s="1">
        <v>4</v>
      </c>
      <c r="G245" s="1" t="s">
        <v>286</v>
      </c>
      <c r="Q245" s="1">
        <v>4</v>
      </c>
    </row>
    <row r="246" spans="1:19" hidden="1" x14ac:dyDescent="0.15">
      <c r="F246" s="1">
        <v>5</v>
      </c>
      <c r="G246" s="1" t="s">
        <v>442</v>
      </c>
      <c r="Q246" s="1">
        <v>5</v>
      </c>
    </row>
    <row r="247" spans="1:19" hidden="1" x14ac:dyDescent="0.15"/>
    <row r="248" spans="1:19" hidden="1" x14ac:dyDescent="0.15">
      <c r="A248" s="1" t="s">
        <v>221</v>
      </c>
      <c r="F248" s="1">
        <v>1</v>
      </c>
      <c r="G248" s="1" t="s">
        <v>224</v>
      </c>
      <c r="Q248" s="1">
        <v>1</v>
      </c>
    </row>
    <row r="249" spans="1:19" hidden="1" x14ac:dyDescent="0.15"/>
    <row r="250" spans="1:19" hidden="1" x14ac:dyDescent="0.15">
      <c r="A250" s="1" t="s">
        <v>262</v>
      </c>
      <c r="F250" s="1">
        <v>1</v>
      </c>
      <c r="G250" s="48" t="s">
        <v>263</v>
      </c>
      <c r="Q250" s="1">
        <v>1</v>
      </c>
      <c r="S250" s="1" t="s">
        <v>438</v>
      </c>
    </row>
    <row r="251" spans="1:19" hidden="1" x14ac:dyDescent="0.15">
      <c r="F251" s="1">
        <v>2</v>
      </c>
      <c r="G251" s="48" t="s">
        <v>264</v>
      </c>
      <c r="Q251" s="1">
        <v>2</v>
      </c>
      <c r="S251" s="1" t="s">
        <v>438</v>
      </c>
    </row>
    <row r="252" spans="1:19" hidden="1" x14ac:dyDescent="0.15">
      <c r="F252" s="1">
        <v>3</v>
      </c>
      <c r="G252" s="48" t="s">
        <v>265</v>
      </c>
      <c r="Q252" s="1">
        <v>3</v>
      </c>
      <c r="S252" s="1" t="s">
        <v>439</v>
      </c>
    </row>
    <row r="253" spans="1:19" hidden="1" x14ac:dyDescent="0.15">
      <c r="F253" s="1">
        <v>4</v>
      </c>
      <c r="G253" s="48" t="s">
        <v>266</v>
      </c>
      <c r="Q253" s="1">
        <v>4</v>
      </c>
      <c r="S253" s="1" t="s">
        <v>439</v>
      </c>
    </row>
    <row r="254" spans="1:19" hidden="1" x14ac:dyDescent="0.15">
      <c r="F254" s="1">
        <v>5</v>
      </c>
      <c r="G254" s="48" t="s">
        <v>267</v>
      </c>
      <c r="Q254" s="1">
        <v>5</v>
      </c>
      <c r="S254" s="1" t="s">
        <v>440</v>
      </c>
    </row>
    <row r="255" spans="1:19" hidden="1" x14ac:dyDescent="0.15">
      <c r="F255" s="1">
        <v>6</v>
      </c>
      <c r="G255" s="48" t="s">
        <v>268</v>
      </c>
      <c r="Q255" s="1">
        <v>6</v>
      </c>
      <c r="S255" s="1" t="s">
        <v>440</v>
      </c>
    </row>
    <row r="256" spans="1:19" hidden="1" x14ac:dyDescent="0.15">
      <c r="F256" s="1">
        <v>7</v>
      </c>
      <c r="G256" s="48" t="s">
        <v>269</v>
      </c>
      <c r="Q256" s="1">
        <v>7</v>
      </c>
      <c r="S256" s="1" t="s">
        <v>441</v>
      </c>
    </row>
    <row r="257" spans="6:19" hidden="1" x14ac:dyDescent="0.15">
      <c r="F257" s="1">
        <v>8</v>
      </c>
      <c r="G257" s="1" t="s">
        <v>270</v>
      </c>
      <c r="Q257" s="1">
        <v>8</v>
      </c>
      <c r="S257" s="1" t="s">
        <v>441</v>
      </c>
    </row>
    <row r="258" spans="6:19" hidden="1" x14ac:dyDescent="0.15">
      <c r="F258" s="1">
        <v>9</v>
      </c>
      <c r="G258" s="1" t="s">
        <v>271</v>
      </c>
      <c r="Q258" s="1">
        <v>99</v>
      </c>
    </row>
    <row r="259" spans="6:19" hidden="1" x14ac:dyDescent="0.15"/>
    <row r="260" spans="6:19" hidden="1" x14ac:dyDescent="0.15"/>
  </sheetData>
  <sheetProtection algorithmName="SHA-512" hashValue="hxPvDy4IqQyQgY1YbCx4Gc/NQKClrmHjsHs6Cp92oUz8UJcJcJxPdFU1dHuFB7AC8XfDBDDkuYVg1pjOxEPTKw==" saltValue="KnO2mnjP1nJymuQ1wIFX0Q==" spinCount="100000" sheet="1" objects="1" scenarios="1" selectLockedCells="1"/>
  <mergeCells count="422">
    <mergeCell ref="A36:E36"/>
    <mergeCell ref="F36:G36"/>
    <mergeCell ref="H36:N36"/>
    <mergeCell ref="A31:E31"/>
    <mergeCell ref="F31:Q31"/>
    <mergeCell ref="R31:T31"/>
    <mergeCell ref="U31:Y31"/>
    <mergeCell ref="AA203:AA208"/>
    <mergeCell ref="A38:E38"/>
    <mergeCell ref="F38:AG38"/>
    <mergeCell ref="A37:E37"/>
    <mergeCell ref="F37:N37"/>
    <mergeCell ref="O37:S37"/>
    <mergeCell ref="T37:AB37"/>
    <mergeCell ref="A50:B55"/>
    <mergeCell ref="C50:H55"/>
    <mergeCell ref="I50:J50"/>
    <mergeCell ref="O36:P36"/>
    <mergeCell ref="Q36:AG36"/>
    <mergeCell ref="I51:J51"/>
    <mergeCell ref="I52:J52"/>
    <mergeCell ref="A57:B58"/>
    <mergeCell ref="A60:B65"/>
    <mergeCell ref="C57:H58"/>
    <mergeCell ref="A27:E27"/>
    <mergeCell ref="F27:AG27"/>
    <mergeCell ref="A30:E30"/>
    <mergeCell ref="F30:Q30"/>
    <mergeCell ref="R30:V30"/>
    <mergeCell ref="W30:AG30"/>
    <mergeCell ref="Z31:AB31"/>
    <mergeCell ref="AC31:AG31"/>
    <mergeCell ref="A35:E35"/>
    <mergeCell ref="Q35:AG35"/>
    <mergeCell ref="A25:E25"/>
    <mergeCell ref="F25:G25"/>
    <mergeCell ref="H25:N25"/>
    <mergeCell ref="O25:P25"/>
    <mergeCell ref="A21:E21"/>
    <mergeCell ref="F21:AG21"/>
    <mergeCell ref="A22:E23"/>
    <mergeCell ref="G22:K22"/>
    <mergeCell ref="F23:AG23"/>
    <mergeCell ref="Q25:AG25"/>
    <mergeCell ref="A13:E13"/>
    <mergeCell ref="Q13:AG13"/>
    <mergeCell ref="A16:E16"/>
    <mergeCell ref="F16:AG16"/>
    <mergeCell ref="A20:E20"/>
    <mergeCell ref="F20:AG20"/>
    <mergeCell ref="Q14:AG14"/>
    <mergeCell ref="A15:E15"/>
    <mergeCell ref="F15:N15"/>
    <mergeCell ref="O15:S15"/>
    <mergeCell ref="T15:AB15"/>
    <mergeCell ref="A14:E14"/>
    <mergeCell ref="A26:E26"/>
    <mergeCell ref="F26:N26"/>
    <mergeCell ref="O26:S26"/>
    <mergeCell ref="T26:AB26"/>
    <mergeCell ref="AB1:AG1"/>
    <mergeCell ref="A5:E5"/>
    <mergeCell ref="F5:N5"/>
    <mergeCell ref="O5:S5"/>
    <mergeCell ref="T5:AG5"/>
    <mergeCell ref="A24:E24"/>
    <mergeCell ref="Q24:AG24"/>
    <mergeCell ref="A9:E9"/>
    <mergeCell ref="A10:E10"/>
    <mergeCell ref="O9:AG9"/>
    <mergeCell ref="F10:H10"/>
    <mergeCell ref="I10:L10"/>
    <mergeCell ref="M10:N10"/>
    <mergeCell ref="O10:AG10"/>
    <mergeCell ref="F14:G14"/>
    <mergeCell ref="H14:N14"/>
    <mergeCell ref="O14:P14"/>
    <mergeCell ref="A11:E12"/>
    <mergeCell ref="G11:K11"/>
    <mergeCell ref="F12:AG12"/>
    <mergeCell ref="C60:H65"/>
    <mergeCell ref="I62:J62"/>
    <mergeCell ref="I63:J63"/>
    <mergeCell ref="I64:J64"/>
    <mergeCell ref="I65:J65"/>
    <mergeCell ref="I53:J53"/>
    <mergeCell ref="I54:J54"/>
    <mergeCell ref="I55:J55"/>
    <mergeCell ref="I57:J57"/>
    <mergeCell ref="I58:J58"/>
    <mergeCell ref="I60:J60"/>
    <mergeCell ref="I61:J61"/>
    <mergeCell ref="A67:B69"/>
    <mergeCell ref="A71:B73"/>
    <mergeCell ref="A75:B77"/>
    <mergeCell ref="A79:B81"/>
    <mergeCell ref="A83:B84"/>
    <mergeCell ref="A86:B87"/>
    <mergeCell ref="I86:J86"/>
    <mergeCell ref="I87:J87"/>
    <mergeCell ref="A131:B132"/>
    <mergeCell ref="A117:B120"/>
    <mergeCell ref="A122:B125"/>
    <mergeCell ref="A109:B111"/>
    <mergeCell ref="A113:B115"/>
    <mergeCell ref="A127:B127"/>
    <mergeCell ref="A129:B129"/>
    <mergeCell ref="C67:H69"/>
    <mergeCell ref="C71:H73"/>
    <mergeCell ref="C89:H90"/>
    <mergeCell ref="C92:H98"/>
    <mergeCell ref="A89:B90"/>
    <mergeCell ref="A92:B98"/>
    <mergeCell ref="C75:H77"/>
    <mergeCell ref="C79:H81"/>
    <mergeCell ref="C83:H84"/>
    <mergeCell ref="I72:J72"/>
    <mergeCell ref="I73:J73"/>
    <mergeCell ref="A149:B154"/>
    <mergeCell ref="A156:B157"/>
    <mergeCell ref="A159:B163"/>
    <mergeCell ref="A137:B138"/>
    <mergeCell ref="A140:B141"/>
    <mergeCell ref="A143:B144"/>
    <mergeCell ref="A146:B147"/>
    <mergeCell ref="C86:H87"/>
    <mergeCell ref="C109:H111"/>
    <mergeCell ref="C113:H115"/>
    <mergeCell ref="A134:B135"/>
    <mergeCell ref="I89:J89"/>
    <mergeCell ref="I90:J90"/>
    <mergeCell ref="I75:J75"/>
    <mergeCell ref="I76:J76"/>
    <mergeCell ref="I77:J77"/>
    <mergeCell ref="I79:J79"/>
    <mergeCell ref="I80:J80"/>
    <mergeCell ref="I81:J81"/>
    <mergeCell ref="I84:J84"/>
    <mergeCell ref="I123:J123"/>
    <mergeCell ref="I124:J124"/>
    <mergeCell ref="K61:P61"/>
    <mergeCell ref="K62:P62"/>
    <mergeCell ref="K63:P63"/>
    <mergeCell ref="K64:P64"/>
    <mergeCell ref="K65:P65"/>
    <mergeCell ref="K67:P67"/>
    <mergeCell ref="K68:P68"/>
    <mergeCell ref="K69:P69"/>
    <mergeCell ref="K71:P71"/>
    <mergeCell ref="K72:P72"/>
    <mergeCell ref="K73:P73"/>
    <mergeCell ref="K75:P75"/>
    <mergeCell ref="I67:J67"/>
    <mergeCell ref="I68:J68"/>
    <mergeCell ref="I69:J69"/>
    <mergeCell ref="I71:J71"/>
    <mergeCell ref="I98:J98"/>
    <mergeCell ref="K50:P50"/>
    <mergeCell ref="K51:P51"/>
    <mergeCell ref="K52:P52"/>
    <mergeCell ref="K53:P53"/>
    <mergeCell ref="K54:P54"/>
    <mergeCell ref="K55:P55"/>
    <mergeCell ref="K57:P57"/>
    <mergeCell ref="K58:P58"/>
    <mergeCell ref="K60:P60"/>
    <mergeCell ref="I92:J92"/>
    <mergeCell ref="I93:J93"/>
    <mergeCell ref="I94:J94"/>
    <mergeCell ref="I95:J95"/>
    <mergeCell ref="I96:J96"/>
    <mergeCell ref="I97:J97"/>
    <mergeCell ref="I83:J83"/>
    <mergeCell ref="K76:P76"/>
    <mergeCell ref="K77:P77"/>
    <mergeCell ref="K79:P79"/>
    <mergeCell ref="K80:P80"/>
    <mergeCell ref="K81:P81"/>
    <mergeCell ref="K83:P83"/>
    <mergeCell ref="K93:P93"/>
    <mergeCell ref="K94:P94"/>
    <mergeCell ref="K95:P95"/>
    <mergeCell ref="K96:P96"/>
    <mergeCell ref="K97:P97"/>
    <mergeCell ref="K98:P98"/>
    <mergeCell ref="K84:P84"/>
    <mergeCell ref="K86:P86"/>
    <mergeCell ref="K87:P87"/>
    <mergeCell ref="K89:P89"/>
    <mergeCell ref="K90:P90"/>
    <mergeCell ref="K92:P92"/>
    <mergeCell ref="K117:P117"/>
    <mergeCell ref="K118:P118"/>
    <mergeCell ref="K119:P119"/>
    <mergeCell ref="K120:P120"/>
    <mergeCell ref="K122:P122"/>
    <mergeCell ref="K123:P123"/>
    <mergeCell ref="K109:P109"/>
    <mergeCell ref="K110:P110"/>
    <mergeCell ref="K111:P111"/>
    <mergeCell ref="K113:P113"/>
    <mergeCell ref="K114:P114"/>
    <mergeCell ref="K115:P115"/>
    <mergeCell ref="K137:P137"/>
    <mergeCell ref="K138:P138"/>
    <mergeCell ref="K140:P140"/>
    <mergeCell ref="K141:P141"/>
    <mergeCell ref="K124:P124"/>
    <mergeCell ref="K125:P125"/>
    <mergeCell ref="K127:P127"/>
    <mergeCell ref="K129:P129"/>
    <mergeCell ref="K131:P131"/>
    <mergeCell ref="K132:P132"/>
    <mergeCell ref="K159:P159"/>
    <mergeCell ref="K160:P160"/>
    <mergeCell ref="K161:P161"/>
    <mergeCell ref="K162:P162"/>
    <mergeCell ref="K163:P163"/>
    <mergeCell ref="I109:J109"/>
    <mergeCell ref="I110:J110"/>
    <mergeCell ref="I111:J111"/>
    <mergeCell ref="I113:J113"/>
    <mergeCell ref="I114:J114"/>
    <mergeCell ref="K151:P151"/>
    <mergeCell ref="K152:P152"/>
    <mergeCell ref="K153:P153"/>
    <mergeCell ref="K154:P154"/>
    <mergeCell ref="K156:P156"/>
    <mergeCell ref="K157:P157"/>
    <mergeCell ref="K143:P143"/>
    <mergeCell ref="K144:P144"/>
    <mergeCell ref="K146:P146"/>
    <mergeCell ref="K147:P147"/>
    <mergeCell ref="K149:P149"/>
    <mergeCell ref="K150:P150"/>
    <mergeCell ref="K134:P134"/>
    <mergeCell ref="K135:P135"/>
    <mergeCell ref="I125:J125"/>
    <mergeCell ref="I127:J127"/>
    <mergeCell ref="I129:J129"/>
    <mergeCell ref="I131:J131"/>
    <mergeCell ref="I115:J115"/>
    <mergeCell ref="I117:J117"/>
    <mergeCell ref="I118:J118"/>
    <mergeCell ref="I119:J119"/>
    <mergeCell ref="I120:J120"/>
    <mergeCell ref="I122:J122"/>
    <mergeCell ref="I144:J144"/>
    <mergeCell ref="I146:J146"/>
    <mergeCell ref="I147:J147"/>
    <mergeCell ref="I149:J149"/>
    <mergeCell ref="I132:J132"/>
    <mergeCell ref="I134:J134"/>
    <mergeCell ref="I135:J135"/>
    <mergeCell ref="I137:J137"/>
    <mergeCell ref="I138:J138"/>
    <mergeCell ref="I140:J140"/>
    <mergeCell ref="Q50:AF50"/>
    <mergeCell ref="Q51:AF51"/>
    <mergeCell ref="Q52:AF52"/>
    <mergeCell ref="Q53:AF53"/>
    <mergeCell ref="Q54:AF54"/>
    <mergeCell ref="Q55:AF55"/>
    <mergeCell ref="Q57:AF57"/>
    <mergeCell ref="Q58:AF58"/>
    <mergeCell ref="Q60:AF60"/>
    <mergeCell ref="Q61:AF61"/>
    <mergeCell ref="Q62:AF62"/>
    <mergeCell ref="Q63:AF63"/>
    <mergeCell ref="Q64:AF64"/>
    <mergeCell ref="Q65:AF65"/>
    <mergeCell ref="Q69:AF69"/>
    <mergeCell ref="Q67:AF67"/>
    <mergeCell ref="Q68:AF68"/>
    <mergeCell ref="C159:H163"/>
    <mergeCell ref="C137:H138"/>
    <mergeCell ref="C140:H141"/>
    <mergeCell ref="C143:H144"/>
    <mergeCell ref="C146:H147"/>
    <mergeCell ref="C149:H154"/>
    <mergeCell ref="C156:H157"/>
    <mergeCell ref="C117:H120"/>
    <mergeCell ref="C122:H125"/>
    <mergeCell ref="C127:H127"/>
    <mergeCell ref="C129:H129"/>
    <mergeCell ref="C131:H132"/>
    <mergeCell ref="C134:H135"/>
    <mergeCell ref="I157:J157"/>
    <mergeCell ref="I159:J159"/>
    <mergeCell ref="I160:J160"/>
    <mergeCell ref="Q79:AF79"/>
    <mergeCell ref="Q80:AF80"/>
    <mergeCell ref="Q81:AF81"/>
    <mergeCell ref="Q83:AF83"/>
    <mergeCell ref="Q84:AF84"/>
    <mergeCell ref="Q86:AF86"/>
    <mergeCell ref="Q71:AF71"/>
    <mergeCell ref="Q72:AF72"/>
    <mergeCell ref="Q73:AF73"/>
    <mergeCell ref="Q75:AF75"/>
    <mergeCell ref="Q76:AF76"/>
    <mergeCell ref="Q77:AF77"/>
    <mergeCell ref="Q95:AF95"/>
    <mergeCell ref="Q96:AF96"/>
    <mergeCell ref="Q97:AF97"/>
    <mergeCell ref="Q98:AF98"/>
    <mergeCell ref="Q109:AF109"/>
    <mergeCell ref="Q110:AF110"/>
    <mergeCell ref="Q107:AF108"/>
    <mergeCell ref="Q87:AF87"/>
    <mergeCell ref="Q89:AF89"/>
    <mergeCell ref="Q90:AF90"/>
    <mergeCell ref="Q92:AF92"/>
    <mergeCell ref="Q93:AF93"/>
    <mergeCell ref="Q94:AF94"/>
    <mergeCell ref="Q119:AF119"/>
    <mergeCell ref="Q120:AF120"/>
    <mergeCell ref="Q122:AF122"/>
    <mergeCell ref="Q123:AF123"/>
    <mergeCell ref="Q125:AF125"/>
    <mergeCell ref="Q124:AF124"/>
    <mergeCell ref="Q111:AF111"/>
    <mergeCell ref="Q113:AF113"/>
    <mergeCell ref="Q114:AF114"/>
    <mergeCell ref="Q115:AF115"/>
    <mergeCell ref="Q117:AF117"/>
    <mergeCell ref="Q118:AF118"/>
    <mergeCell ref="B185:C191"/>
    <mergeCell ref="J187:K187"/>
    <mergeCell ref="J188:K188"/>
    <mergeCell ref="J189:K189"/>
    <mergeCell ref="J190:K190"/>
    <mergeCell ref="J191:K191"/>
    <mergeCell ref="L184:Q184"/>
    <mergeCell ref="Q137:AF137"/>
    <mergeCell ref="Q138:AF138"/>
    <mergeCell ref="Q140:AF140"/>
    <mergeCell ref="Q141:AF141"/>
    <mergeCell ref="Q143:AF143"/>
    <mergeCell ref="Q144:AF144"/>
    <mergeCell ref="I161:J161"/>
    <mergeCell ref="I162:J162"/>
    <mergeCell ref="I163:J163"/>
    <mergeCell ref="I150:J150"/>
    <mergeCell ref="I151:J151"/>
    <mergeCell ref="I152:J152"/>
    <mergeCell ref="I153:J153"/>
    <mergeCell ref="I154:J154"/>
    <mergeCell ref="I156:J156"/>
    <mergeCell ref="I141:J141"/>
    <mergeCell ref="I143:J143"/>
    <mergeCell ref="AG107:AG108"/>
    <mergeCell ref="Q48:AF49"/>
    <mergeCell ref="AG48:AG49"/>
    <mergeCell ref="Q160:AF160"/>
    <mergeCell ref="Q161:AF161"/>
    <mergeCell ref="Q163:AF163"/>
    <mergeCell ref="Q162:AF162"/>
    <mergeCell ref="Q154:AF154"/>
    <mergeCell ref="Q156:AF156"/>
    <mergeCell ref="Q157:AF157"/>
    <mergeCell ref="Q159:AF159"/>
    <mergeCell ref="Q150:AF150"/>
    <mergeCell ref="Q151:AF151"/>
    <mergeCell ref="Q152:AF152"/>
    <mergeCell ref="Q153:AF153"/>
    <mergeCell ref="Q146:AF146"/>
    <mergeCell ref="Q147:AF147"/>
    <mergeCell ref="Q149:AF149"/>
    <mergeCell ref="Q127:AF127"/>
    <mergeCell ref="Q129:AF129"/>
    <mergeCell ref="Q131:AF131"/>
    <mergeCell ref="Q132:AF132"/>
    <mergeCell ref="Q134:AF134"/>
    <mergeCell ref="Q135:AF135"/>
    <mergeCell ref="A178:A184"/>
    <mergeCell ref="A185:A191"/>
    <mergeCell ref="A192:A198"/>
    <mergeCell ref="D178:I184"/>
    <mergeCell ref="D185:I191"/>
    <mergeCell ref="D192:I198"/>
    <mergeCell ref="B178:C184"/>
    <mergeCell ref="J193:K193"/>
    <mergeCell ref="J194:K194"/>
    <mergeCell ref="J195:K195"/>
    <mergeCell ref="B192:C198"/>
    <mergeCell ref="J196:K196"/>
    <mergeCell ref="J197:K197"/>
    <mergeCell ref="J198:K198"/>
    <mergeCell ref="J192:K192"/>
    <mergeCell ref="J185:K185"/>
    <mergeCell ref="J178:K178"/>
    <mergeCell ref="J179:K179"/>
    <mergeCell ref="J180:K180"/>
    <mergeCell ref="J181:K181"/>
    <mergeCell ref="J184:K184"/>
    <mergeCell ref="J186:K186"/>
    <mergeCell ref="J182:K182"/>
    <mergeCell ref="J183:K183"/>
    <mergeCell ref="L197:Q197"/>
    <mergeCell ref="L198:Q198"/>
    <mergeCell ref="R178:AG184"/>
    <mergeCell ref="R185:AG191"/>
    <mergeCell ref="R192:AG198"/>
    <mergeCell ref="L193:Q193"/>
    <mergeCell ref="L194:Q194"/>
    <mergeCell ref="L195:Q195"/>
    <mergeCell ref="L196:Q196"/>
    <mergeCell ref="L189:Q189"/>
    <mergeCell ref="L190:Q190"/>
    <mergeCell ref="L191:Q191"/>
    <mergeCell ref="L192:Q192"/>
    <mergeCell ref="L185:Q185"/>
    <mergeCell ref="L186:Q186"/>
    <mergeCell ref="L187:Q187"/>
    <mergeCell ref="L188:Q188"/>
    <mergeCell ref="L182:Q182"/>
    <mergeCell ref="L183:Q183"/>
    <mergeCell ref="L178:Q178"/>
    <mergeCell ref="L179:Q179"/>
    <mergeCell ref="L180:Q180"/>
    <mergeCell ref="L181:Q181"/>
  </mergeCells>
  <phoneticPr fontId="1"/>
  <conditionalFormatting sqref="C57 C60 C67 C71 C75 C79 C83 C86 C89 C92 B199:B202">
    <cfRule type="expression" dxfId="0" priority="1" stopIfTrue="1">
      <formula>ISERROR(B57)</formula>
    </cfRule>
  </conditionalFormatting>
  <dataValidations count="16">
    <dataValidation type="whole" allowBlank="1" showInputMessage="1" showErrorMessage="1" sqref="B178:C198" xr:uid="{00000000-0002-0000-0200-000000000000}">
      <formula1>1</formula1>
      <formula2>26</formula2>
    </dataValidation>
    <dataValidation type="whole" allowBlank="1" showInputMessage="1" showErrorMessage="1" sqref="J178:K198" xr:uid="{00000000-0002-0000-0200-000001000000}">
      <formula1>1</formula1>
      <formula2>7</formula2>
    </dataValidation>
    <dataValidation type="list" operator="equal" allowBlank="1" showInputMessage="1" showErrorMessage="1" sqref="AG50:AG98 AG109:AG163" xr:uid="{00000000-0002-0000-0200-000002000000}">
      <formula1>$G$248</formula1>
    </dataValidation>
    <dataValidation type="whole" operator="greaterThanOrEqual" allowBlank="1" showInputMessage="1" showErrorMessage="1" sqref="U31:Y31" xr:uid="{00000000-0002-0000-0200-000003000000}">
      <formula1>0</formula1>
    </dataValidation>
    <dataValidation type="textLength" operator="lessThanOrEqual" allowBlank="1" showInputMessage="1" showErrorMessage="1" errorTitle="エラー" error="文字数の不正です" sqref="G11:K11 G22:K22" xr:uid="{00000000-0002-0000-0200-000004000000}">
      <formula1>8</formula1>
    </dataValidation>
    <dataValidation type="textLength" operator="lessThanOrEqual" allowBlank="1" showInputMessage="1" showErrorMessage="1" errorTitle="エラー" error="文字数が不正です" sqref="Q13:AG13 Q24:AG24 Q35:AG35" xr:uid="{00000000-0002-0000-0200-000005000000}">
      <formula1>20</formula1>
    </dataValidation>
    <dataValidation type="textLength" operator="lessThanOrEqual" allowBlank="1" showInputMessage="1" showErrorMessage="1" errorTitle="エラー" error="文字数が不正です" sqref="F26:N26 T37:AB37 F15:N15 F37:N37 T15:AB15 T26:AB26" xr:uid="{00000000-0002-0000-0200-000006000000}">
      <formula1>13</formula1>
    </dataValidation>
    <dataValidation type="textLength" operator="lessThanOrEqual" allowBlank="1" showInputMessage="1" showErrorMessage="1" errorTitle="エラー" error="文字数が不正です" sqref="H14:N14 Q25:AG25 Q14:AG14 H25:N25 H36:N36 Q36:AG36" xr:uid="{00000000-0002-0000-0200-000007000000}">
      <formula1>10</formula1>
    </dataValidation>
    <dataValidation type="textLength" operator="lessThanOrEqual" allowBlank="1" showInputMessage="1" showErrorMessage="1" errorTitle="エラー" error="文字数が不正です" sqref="F12:AG12 F23:AG23 F20:AG21" xr:uid="{00000000-0002-0000-0200-000008000000}">
      <formula1>40</formula1>
    </dataValidation>
    <dataValidation type="whole" operator="greaterThanOrEqual" allowBlank="1" showInputMessage="1" showErrorMessage="1" sqref="AC31:AG31" xr:uid="{00000000-0002-0000-0200-000009000000}">
      <formula1>1</formula1>
    </dataValidation>
    <dataValidation type="list" allowBlank="1" showInputMessage="1" showErrorMessage="1" sqref="F5:N5" xr:uid="{00000000-0002-0000-0200-00000A000000}">
      <formula1>$G$239:$G$240</formula1>
    </dataValidation>
    <dataValidation type="list" allowBlank="1" showInputMessage="1" showErrorMessage="1" sqref="T5:AG5" xr:uid="{00000000-0002-0000-0200-00000B000000}">
      <formula1>$G$242:$G$246</formula1>
    </dataValidation>
    <dataValidation type="date" operator="greaterThanOrEqual" allowBlank="1" showInputMessage="1" showErrorMessage="1" sqref="AB1:AG1 F31:Q31" xr:uid="{00000000-0002-0000-0200-00000C000000}">
      <formula1>1</formula1>
    </dataValidation>
    <dataValidation type="textLength" operator="lessThanOrEqual" allowBlank="1" showInputMessage="1" showErrorMessage="1" errorTitle="エラー" error="文字数が不正です" sqref="O9:AG10" xr:uid="{00000000-0002-0000-0200-00000D000000}">
      <formula1>35</formula1>
    </dataValidation>
    <dataValidation type="list" allowBlank="1" showInputMessage="1" showErrorMessage="1" sqref="I10:L10" xr:uid="{00000000-0002-0000-0200-00000E000000}">
      <formula1>$G$250:$G$258</formula1>
    </dataValidation>
    <dataValidation type="whole" operator="greaterThanOrEqual" allowBlank="1" showInputMessage="1" showErrorMessage="1" sqref="F30:Q30 W30:AG30" xr:uid="{00000000-0002-0000-0200-00000F000000}">
      <formula1>-99999999999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pageSetup paperSize="9" scale="9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8"/>
  <sheetViews>
    <sheetView topLeftCell="A142" workbookViewId="0">
      <selection activeCell="G178" sqref="G178"/>
    </sheetView>
  </sheetViews>
  <sheetFormatPr defaultColWidth="9" defaultRowHeight="11.25" x14ac:dyDescent="0.15"/>
  <cols>
    <col min="1" max="2" width="13.125" style="70" customWidth="1"/>
    <col min="3" max="3" width="9" style="65"/>
    <col min="4" max="5" width="15.375" style="65" customWidth="1"/>
    <col min="6" max="6" width="23.375" style="65" customWidth="1"/>
    <col min="7" max="14" width="15" style="65" customWidth="1"/>
    <col min="15" max="16384" width="9" style="65"/>
  </cols>
  <sheetData>
    <row r="1" spans="1:14" ht="15.75" customHeight="1" x14ac:dyDescent="0.15">
      <c r="A1" s="63" t="s">
        <v>303</v>
      </c>
      <c r="B1" s="63" t="s">
        <v>304</v>
      </c>
      <c r="C1" s="64" t="s">
        <v>305</v>
      </c>
      <c r="D1" s="64" t="s">
        <v>306</v>
      </c>
      <c r="E1" s="64" t="s">
        <v>307</v>
      </c>
      <c r="F1" s="64" t="s">
        <v>308</v>
      </c>
      <c r="G1" s="64" t="s">
        <v>309</v>
      </c>
      <c r="H1" s="64"/>
      <c r="I1" s="64"/>
      <c r="J1" s="64"/>
      <c r="K1" s="64"/>
      <c r="L1" s="64"/>
      <c r="M1" s="64"/>
      <c r="N1" s="64" t="s">
        <v>310</v>
      </c>
    </row>
    <row r="2" spans="1:14" ht="12.95" customHeight="1" x14ac:dyDescent="0.15">
      <c r="A2" s="66" t="s">
        <v>311</v>
      </c>
      <c r="B2" s="66" t="s">
        <v>312</v>
      </c>
      <c r="C2" s="67" t="s">
        <v>313</v>
      </c>
      <c r="D2" s="68" t="s">
        <v>314</v>
      </c>
      <c r="E2" s="67"/>
      <c r="F2" s="65">
        <f>業者カード!AI1</f>
        <v>2</v>
      </c>
      <c r="G2" s="69"/>
      <c r="H2" s="69"/>
      <c r="I2" s="69"/>
      <c r="J2" s="69"/>
      <c r="K2" s="69"/>
      <c r="L2" s="69"/>
      <c r="M2" s="69"/>
    </row>
    <row r="3" spans="1:14" ht="12.95" customHeight="1" x14ac:dyDescent="0.15">
      <c r="A3" s="66" t="s">
        <v>315</v>
      </c>
      <c r="B3" s="66"/>
      <c r="C3" s="67" t="s">
        <v>313</v>
      </c>
      <c r="D3" s="68" t="s">
        <v>316</v>
      </c>
      <c r="E3" s="67"/>
      <c r="F3" s="65">
        <f>業者カード!AI2</f>
        <v>6</v>
      </c>
      <c r="G3" s="69"/>
      <c r="H3" s="69"/>
      <c r="I3" s="69"/>
      <c r="J3" s="69"/>
      <c r="K3" s="69"/>
      <c r="L3" s="69"/>
      <c r="M3" s="69"/>
    </row>
    <row r="4" spans="1:14" ht="12.95" customHeight="1" x14ac:dyDescent="0.15">
      <c r="A4" s="66" t="s">
        <v>317</v>
      </c>
      <c r="B4" s="66"/>
      <c r="C4" s="67" t="s">
        <v>318</v>
      </c>
      <c r="D4" s="68" t="s">
        <v>319</v>
      </c>
      <c r="E4" s="67"/>
      <c r="F4" s="65">
        <f>業者カード!AJ2</f>
        <v>2017</v>
      </c>
      <c r="G4" s="69"/>
      <c r="H4" s="69"/>
      <c r="I4" s="69"/>
      <c r="J4" s="69"/>
      <c r="K4" s="69"/>
      <c r="L4" s="69"/>
      <c r="M4" s="69"/>
    </row>
    <row r="5" spans="1:14" ht="12.95" customHeight="1" x14ac:dyDescent="0.15">
      <c r="A5" s="66" t="s">
        <v>320</v>
      </c>
      <c r="B5" s="66"/>
      <c r="C5" s="67" t="s">
        <v>321</v>
      </c>
      <c r="D5" s="68" t="s">
        <v>299</v>
      </c>
      <c r="E5" s="67"/>
      <c r="F5" s="65">
        <f>業者カード!AI3</f>
        <v>184420</v>
      </c>
      <c r="G5" s="69"/>
      <c r="H5" s="69"/>
      <c r="I5" s="69"/>
      <c r="J5" s="69"/>
      <c r="K5" s="69"/>
      <c r="L5" s="69"/>
      <c r="M5" s="69"/>
    </row>
    <row r="6" spans="1:14" ht="12.95" customHeight="1" x14ac:dyDescent="0.15"/>
    <row r="7" spans="1:14" ht="12.95" customHeight="1" x14ac:dyDescent="0.15">
      <c r="A7" s="66" t="s">
        <v>322</v>
      </c>
      <c r="B7" s="66"/>
      <c r="C7" s="69"/>
      <c r="D7" s="69"/>
      <c r="E7" s="69"/>
      <c r="F7" s="69" t="s">
        <v>308</v>
      </c>
      <c r="G7" s="69" t="s">
        <v>309</v>
      </c>
      <c r="H7" s="69"/>
      <c r="I7" s="69"/>
      <c r="J7" s="69"/>
      <c r="K7" s="69"/>
      <c r="L7" s="69"/>
      <c r="M7" s="69"/>
      <c r="N7" s="69"/>
    </row>
    <row r="8" spans="1:14" ht="12.95" customHeight="1" x14ac:dyDescent="0.15">
      <c r="A8" s="66" t="s">
        <v>210</v>
      </c>
      <c r="B8" s="66"/>
      <c r="C8" s="67" t="s">
        <v>323</v>
      </c>
      <c r="D8" s="67" t="s">
        <v>324</v>
      </c>
      <c r="E8" s="67" t="s">
        <v>325</v>
      </c>
      <c r="F8" s="65" t="str">
        <f>IF(業者カード!AB1="","",業者カード!AB1)</f>
        <v/>
      </c>
      <c r="G8" s="69"/>
      <c r="H8" s="69"/>
      <c r="I8" s="69"/>
      <c r="J8" s="69"/>
      <c r="K8" s="69"/>
      <c r="L8" s="69"/>
      <c r="M8" s="69"/>
      <c r="N8" s="65" t="s">
        <v>326</v>
      </c>
    </row>
    <row r="9" spans="1:14" ht="12.95" customHeight="1" x14ac:dyDescent="0.15">
      <c r="A9" s="66" t="s">
        <v>327</v>
      </c>
      <c r="B9" s="66"/>
      <c r="C9" s="67" t="s">
        <v>328</v>
      </c>
      <c r="D9" s="67" t="s">
        <v>329</v>
      </c>
      <c r="E9" s="67"/>
      <c r="F9" s="65">
        <f>業者カード!AH5</f>
        <v>1</v>
      </c>
      <c r="G9" s="69" t="str">
        <f>業者カード!F5</f>
        <v>新規</v>
      </c>
      <c r="H9" s="69"/>
      <c r="I9" s="69"/>
      <c r="J9" s="69"/>
      <c r="K9" s="69"/>
      <c r="L9" s="69"/>
      <c r="M9" s="69"/>
    </row>
    <row r="10" spans="1:14" ht="12.95" customHeight="1" x14ac:dyDescent="0.15">
      <c r="A10" s="66" t="s">
        <v>330</v>
      </c>
      <c r="B10" s="66"/>
      <c r="C10" s="67" t="s">
        <v>331</v>
      </c>
      <c r="D10" s="67" t="s">
        <v>332</v>
      </c>
      <c r="E10" s="67" t="s">
        <v>333</v>
      </c>
      <c r="F10" s="65" t="str">
        <f>業者カード!AI5</f>
        <v/>
      </c>
      <c r="G10" s="69">
        <f>業者カード!T5</f>
        <v>0</v>
      </c>
      <c r="H10" s="69"/>
      <c r="I10" s="69"/>
      <c r="J10" s="69"/>
      <c r="K10" s="69"/>
      <c r="L10" s="69"/>
      <c r="M10" s="69"/>
      <c r="N10" s="65" t="s">
        <v>334</v>
      </c>
    </row>
    <row r="11" spans="1:14" ht="12.95" customHeight="1" x14ac:dyDescent="0.15"/>
    <row r="12" spans="1:14" ht="12.95" customHeight="1" x14ac:dyDescent="0.15">
      <c r="A12" s="66" t="s">
        <v>335</v>
      </c>
      <c r="B12" s="66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 t="s">
        <v>336</v>
      </c>
    </row>
    <row r="13" spans="1:14" ht="12.95" customHeight="1" x14ac:dyDescent="0.15">
      <c r="A13" s="66" t="s">
        <v>337</v>
      </c>
      <c r="B13" s="66"/>
      <c r="C13" s="67" t="s">
        <v>338</v>
      </c>
      <c r="D13" s="67" t="s">
        <v>339</v>
      </c>
      <c r="E13" s="67"/>
      <c r="F13" s="65" t="str">
        <f>業者カード!AH10</f>
        <v/>
      </c>
      <c r="G13" s="69"/>
      <c r="H13" s="69"/>
      <c r="I13" s="69"/>
      <c r="J13" s="69"/>
      <c r="K13" s="69"/>
      <c r="L13" s="69"/>
      <c r="M13" s="69"/>
      <c r="N13" s="65" t="s">
        <v>340</v>
      </c>
    </row>
    <row r="14" spans="1:14" ht="12.95" customHeight="1" x14ac:dyDescent="0.15">
      <c r="A14" s="66" t="s">
        <v>261</v>
      </c>
      <c r="B14" s="66"/>
      <c r="C14" s="67" t="s">
        <v>341</v>
      </c>
      <c r="D14" s="67" t="s">
        <v>342</v>
      </c>
      <c r="E14" s="67" t="s">
        <v>343</v>
      </c>
      <c r="F14" s="65" t="str">
        <f>IF(業者カード!O10="","",業者カード!AI10&amp;業者カード!O10&amp;業者カード!AJ10)</f>
        <v/>
      </c>
      <c r="G14" s="69"/>
      <c r="H14" s="69"/>
      <c r="I14" s="69"/>
      <c r="J14" s="69"/>
      <c r="K14" s="69"/>
      <c r="L14" s="69"/>
      <c r="M14" s="69"/>
      <c r="N14" s="65" t="s">
        <v>0</v>
      </c>
    </row>
    <row r="15" spans="1:14" ht="12.95" customHeight="1" x14ac:dyDescent="0.15">
      <c r="A15" s="66" t="s">
        <v>344</v>
      </c>
      <c r="B15" s="66"/>
      <c r="C15" s="67" t="s">
        <v>341</v>
      </c>
      <c r="D15" s="67" t="s">
        <v>342</v>
      </c>
      <c r="E15" s="67" t="s">
        <v>345</v>
      </c>
      <c r="F15" s="65" t="str">
        <f>IF(業者カード!O9="","",業者カード!O9)</f>
        <v/>
      </c>
      <c r="G15" s="69"/>
      <c r="H15" s="69"/>
      <c r="I15" s="69"/>
      <c r="J15" s="69"/>
      <c r="K15" s="69"/>
      <c r="L15" s="69"/>
      <c r="M15" s="69"/>
      <c r="N15" s="65" t="s">
        <v>213</v>
      </c>
    </row>
    <row r="16" spans="1:14" ht="12.95" customHeight="1" x14ac:dyDescent="0.15">
      <c r="A16" s="66" t="s">
        <v>346</v>
      </c>
      <c r="B16" s="66"/>
      <c r="C16" s="67" t="s">
        <v>341</v>
      </c>
      <c r="D16" s="67" t="s">
        <v>342</v>
      </c>
      <c r="E16" s="67" t="s">
        <v>347</v>
      </c>
      <c r="F16" s="65" t="str">
        <f>IF(業者カード!G11="","",業者カード!G11)</f>
        <v/>
      </c>
      <c r="G16" s="69"/>
      <c r="H16" s="69"/>
      <c r="I16" s="69"/>
      <c r="J16" s="69"/>
      <c r="K16" s="69"/>
      <c r="L16" s="69"/>
      <c r="M16" s="69"/>
      <c r="N16" s="65" t="s">
        <v>346</v>
      </c>
    </row>
    <row r="17" spans="1:14" ht="12.95" customHeight="1" x14ac:dyDescent="0.15">
      <c r="A17" s="66" t="s">
        <v>1</v>
      </c>
      <c r="B17" s="66"/>
      <c r="C17" s="67" t="s">
        <v>341</v>
      </c>
      <c r="D17" s="67" t="s">
        <v>342</v>
      </c>
      <c r="E17" s="67" t="s">
        <v>348</v>
      </c>
      <c r="F17" s="65" t="str">
        <f>IF(業者カード!F12="","",業者カード!F12)</f>
        <v/>
      </c>
      <c r="G17" s="69"/>
      <c r="H17" s="69"/>
      <c r="I17" s="69"/>
      <c r="J17" s="69"/>
      <c r="K17" s="69"/>
      <c r="L17" s="69"/>
      <c r="M17" s="69"/>
      <c r="N17" s="65" t="s">
        <v>1</v>
      </c>
    </row>
    <row r="18" spans="1:14" ht="12.95" customHeight="1" x14ac:dyDescent="0.15">
      <c r="A18" s="66" t="s">
        <v>349</v>
      </c>
      <c r="B18" s="66" t="s">
        <v>201</v>
      </c>
      <c r="C18" s="67" t="s">
        <v>341</v>
      </c>
      <c r="D18" s="67" t="s">
        <v>342</v>
      </c>
      <c r="E18" s="67" t="s">
        <v>350</v>
      </c>
      <c r="F18" s="65" t="str">
        <f>IF(業者カード!H14="","",業者カード!H14)</f>
        <v/>
      </c>
      <c r="G18" s="69"/>
      <c r="H18" s="69"/>
      <c r="I18" s="69"/>
      <c r="J18" s="69"/>
      <c r="K18" s="69"/>
      <c r="L18" s="69"/>
      <c r="M18" s="69"/>
      <c r="N18" s="65" t="s">
        <v>201</v>
      </c>
    </row>
    <row r="19" spans="1:14" ht="12.95" customHeight="1" x14ac:dyDescent="0.15">
      <c r="A19" s="66"/>
      <c r="B19" s="66" t="s">
        <v>202</v>
      </c>
      <c r="C19" s="67" t="s">
        <v>351</v>
      </c>
      <c r="D19" s="67" t="s">
        <v>352</v>
      </c>
      <c r="E19" s="67" t="s">
        <v>353</v>
      </c>
      <c r="F19" s="65" t="str">
        <f>IF(業者カード!Q14="","",業者カード!Q14)</f>
        <v/>
      </c>
      <c r="G19" s="69"/>
      <c r="H19" s="69"/>
      <c r="I19" s="69"/>
      <c r="J19" s="69"/>
      <c r="K19" s="69"/>
      <c r="L19" s="69"/>
      <c r="M19" s="69"/>
      <c r="N19" s="65" t="s">
        <v>202</v>
      </c>
    </row>
    <row r="20" spans="1:14" ht="12.95" customHeight="1" x14ac:dyDescent="0.15">
      <c r="A20" s="66"/>
      <c r="B20" s="66" t="s">
        <v>354</v>
      </c>
      <c r="C20" s="67" t="s">
        <v>351</v>
      </c>
      <c r="D20" s="67" t="s">
        <v>352</v>
      </c>
      <c r="E20" s="67" t="s">
        <v>355</v>
      </c>
      <c r="F20" s="65" t="str">
        <f>IF(業者カード!Q13="","",業者カード!Q13)</f>
        <v/>
      </c>
      <c r="G20" s="69"/>
      <c r="H20" s="69"/>
      <c r="I20" s="69"/>
      <c r="J20" s="69"/>
      <c r="K20" s="69"/>
      <c r="L20" s="69"/>
      <c r="M20" s="69"/>
      <c r="N20" s="65" t="s">
        <v>356</v>
      </c>
    </row>
    <row r="21" spans="1:14" ht="12.95" customHeight="1" x14ac:dyDescent="0.15">
      <c r="A21" s="66" t="s">
        <v>2</v>
      </c>
      <c r="B21" s="66"/>
      <c r="C21" s="67" t="s">
        <v>351</v>
      </c>
      <c r="D21" s="67" t="s">
        <v>352</v>
      </c>
      <c r="E21" s="67" t="s">
        <v>357</v>
      </c>
      <c r="F21" s="65" t="str">
        <f>IF(業者カード!F15="","",業者カード!F15)</f>
        <v/>
      </c>
      <c r="G21" s="69"/>
      <c r="H21" s="69"/>
      <c r="I21" s="69"/>
      <c r="J21" s="69"/>
      <c r="K21" s="69"/>
      <c r="L21" s="69"/>
      <c r="M21" s="69"/>
      <c r="N21" s="65" t="s">
        <v>2</v>
      </c>
    </row>
    <row r="22" spans="1:14" ht="12.95" customHeight="1" x14ac:dyDescent="0.15">
      <c r="A22" s="66" t="s">
        <v>358</v>
      </c>
      <c r="B22" s="66"/>
      <c r="C22" s="67" t="s">
        <v>351</v>
      </c>
      <c r="D22" s="67" t="s">
        <v>352</v>
      </c>
      <c r="E22" s="67" t="s">
        <v>359</v>
      </c>
      <c r="F22" s="65" t="str">
        <f>IF(業者カード!T15="","",業者カード!T15)</f>
        <v/>
      </c>
      <c r="G22" s="69"/>
      <c r="H22" s="69"/>
      <c r="I22" s="69"/>
      <c r="J22" s="69"/>
      <c r="K22" s="69"/>
      <c r="L22" s="69"/>
      <c r="M22" s="69"/>
      <c r="N22" s="65" t="s">
        <v>358</v>
      </c>
    </row>
    <row r="23" spans="1:14" ht="12.95" customHeight="1" x14ac:dyDescent="0.15">
      <c r="A23" s="66" t="s">
        <v>360</v>
      </c>
      <c r="B23" s="66"/>
      <c r="C23" s="67" t="s">
        <v>351</v>
      </c>
      <c r="D23" s="67" t="s">
        <v>352</v>
      </c>
      <c r="E23" s="67" t="s">
        <v>361</v>
      </c>
      <c r="F23" s="65" t="str">
        <f>IF(業者カード!F16="","",業者カード!F16)</f>
        <v/>
      </c>
      <c r="G23" s="69"/>
      <c r="H23" s="69"/>
      <c r="I23" s="69"/>
      <c r="J23" s="69"/>
      <c r="K23" s="69"/>
      <c r="L23" s="69"/>
      <c r="M23" s="69"/>
      <c r="N23" s="65" t="s">
        <v>362</v>
      </c>
    </row>
    <row r="24" spans="1:14" ht="12.95" customHeight="1" x14ac:dyDescent="0.15"/>
    <row r="25" spans="1:14" ht="12.95" customHeight="1" x14ac:dyDescent="0.15">
      <c r="A25" s="66" t="s">
        <v>363</v>
      </c>
      <c r="B25" s="66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 t="s">
        <v>364</v>
      </c>
    </row>
    <row r="26" spans="1:14" ht="12.95" customHeight="1" x14ac:dyDescent="0.15">
      <c r="A26" s="66" t="s">
        <v>214</v>
      </c>
      <c r="B26" s="66"/>
      <c r="C26" s="67" t="s">
        <v>351</v>
      </c>
      <c r="D26" s="67" t="s">
        <v>352</v>
      </c>
      <c r="E26" s="67" t="s">
        <v>365</v>
      </c>
      <c r="F26" s="65" t="str">
        <f>IF(業者カード!F21="","",業者カード!F21)</f>
        <v/>
      </c>
      <c r="G26" s="69"/>
      <c r="H26" s="69"/>
      <c r="I26" s="69"/>
      <c r="J26" s="69"/>
      <c r="K26" s="69"/>
      <c r="L26" s="69"/>
      <c r="M26" s="69"/>
      <c r="N26" s="65" t="s">
        <v>214</v>
      </c>
    </row>
    <row r="27" spans="1:14" ht="12.95" customHeight="1" x14ac:dyDescent="0.15">
      <c r="A27" s="66" t="s">
        <v>366</v>
      </c>
      <c r="B27" s="66"/>
      <c r="C27" s="67" t="s">
        <v>351</v>
      </c>
      <c r="D27" s="67" t="s">
        <v>352</v>
      </c>
      <c r="E27" s="67" t="s">
        <v>367</v>
      </c>
      <c r="F27" s="65" t="str">
        <f>IF(業者カード!F20="","",業者カード!F20)</f>
        <v/>
      </c>
      <c r="G27" s="69"/>
      <c r="H27" s="69"/>
      <c r="I27" s="69"/>
      <c r="J27" s="69"/>
      <c r="K27" s="69"/>
      <c r="L27" s="69"/>
      <c r="M27" s="69"/>
      <c r="N27" s="65" t="s">
        <v>354</v>
      </c>
    </row>
    <row r="28" spans="1:14" ht="12.95" customHeight="1" x14ac:dyDescent="0.15">
      <c r="A28" s="66" t="s">
        <v>346</v>
      </c>
      <c r="B28" s="66"/>
      <c r="C28" s="67" t="s">
        <v>351</v>
      </c>
      <c r="D28" s="67" t="s">
        <v>352</v>
      </c>
      <c r="E28" s="67" t="s">
        <v>368</v>
      </c>
      <c r="F28" s="65" t="str">
        <f>IF(業者カード!G22="","",業者カード!G22)</f>
        <v/>
      </c>
      <c r="G28" s="69"/>
      <c r="H28" s="69"/>
      <c r="I28" s="69"/>
      <c r="J28" s="69"/>
      <c r="K28" s="69"/>
      <c r="L28" s="69"/>
      <c r="M28" s="69"/>
      <c r="N28" s="65" t="s">
        <v>346</v>
      </c>
    </row>
    <row r="29" spans="1:14" ht="12.95" customHeight="1" x14ac:dyDescent="0.15">
      <c r="A29" s="66" t="s">
        <v>1</v>
      </c>
      <c r="B29" s="66"/>
      <c r="C29" s="67" t="s">
        <v>351</v>
      </c>
      <c r="D29" s="67" t="s">
        <v>352</v>
      </c>
      <c r="E29" s="67" t="s">
        <v>369</v>
      </c>
      <c r="F29" s="65" t="str">
        <f>IF(業者カード!F23="","",業者カード!F23)</f>
        <v/>
      </c>
      <c r="G29" s="69"/>
      <c r="H29" s="69"/>
      <c r="I29" s="69"/>
      <c r="J29" s="69"/>
      <c r="K29" s="69"/>
      <c r="L29" s="69"/>
      <c r="M29" s="69"/>
      <c r="N29" s="65" t="s">
        <v>1</v>
      </c>
    </row>
    <row r="30" spans="1:14" ht="12.95" customHeight="1" x14ac:dyDescent="0.15">
      <c r="A30" s="66" t="s">
        <v>349</v>
      </c>
      <c r="B30" s="66" t="s">
        <v>201</v>
      </c>
      <c r="C30" s="67" t="s">
        <v>351</v>
      </c>
      <c r="D30" s="67" t="s">
        <v>352</v>
      </c>
      <c r="E30" s="67" t="s">
        <v>370</v>
      </c>
      <c r="F30" s="65" t="str">
        <f>IF(業者カード!H25="","",業者カード!H25)</f>
        <v/>
      </c>
      <c r="G30" s="69"/>
      <c r="H30" s="69"/>
      <c r="I30" s="69"/>
      <c r="J30" s="69"/>
      <c r="K30" s="69"/>
      <c r="L30" s="69"/>
      <c r="M30" s="69"/>
      <c r="N30" s="65" t="s">
        <v>201</v>
      </c>
    </row>
    <row r="31" spans="1:14" ht="12.95" customHeight="1" x14ac:dyDescent="0.15">
      <c r="A31" s="66"/>
      <c r="B31" s="66" t="s">
        <v>202</v>
      </c>
      <c r="C31" s="67" t="s">
        <v>351</v>
      </c>
      <c r="D31" s="67" t="s">
        <v>352</v>
      </c>
      <c r="E31" s="67" t="s">
        <v>371</v>
      </c>
      <c r="F31" s="65" t="str">
        <f>IF(業者カード!Q25="","",業者カード!Q25)</f>
        <v/>
      </c>
      <c r="G31" s="69"/>
      <c r="H31" s="69"/>
      <c r="I31" s="69"/>
      <c r="J31" s="69"/>
      <c r="K31" s="69"/>
      <c r="L31" s="69"/>
      <c r="M31" s="69"/>
      <c r="N31" s="65" t="s">
        <v>202</v>
      </c>
    </row>
    <row r="32" spans="1:14" ht="12.95" customHeight="1" x14ac:dyDescent="0.15">
      <c r="A32" s="66"/>
      <c r="B32" s="66" t="s">
        <v>354</v>
      </c>
      <c r="C32" s="67" t="s">
        <v>351</v>
      </c>
      <c r="D32" s="67" t="s">
        <v>352</v>
      </c>
      <c r="E32" s="67" t="s">
        <v>372</v>
      </c>
      <c r="F32" s="65" t="str">
        <f>IF(業者カード!Q24="","",業者カード!Q24)</f>
        <v/>
      </c>
      <c r="G32" s="69"/>
      <c r="H32" s="69"/>
      <c r="I32" s="69"/>
      <c r="J32" s="69"/>
      <c r="K32" s="69"/>
      <c r="L32" s="69"/>
      <c r="M32" s="69"/>
      <c r="N32" s="65" t="s">
        <v>356</v>
      </c>
    </row>
    <row r="33" spans="1:14" ht="12.95" customHeight="1" x14ac:dyDescent="0.15">
      <c r="A33" s="66" t="s">
        <v>2</v>
      </c>
      <c r="B33" s="66"/>
      <c r="C33" s="67" t="s">
        <v>351</v>
      </c>
      <c r="D33" s="67" t="s">
        <v>352</v>
      </c>
      <c r="E33" s="67" t="s">
        <v>373</v>
      </c>
      <c r="F33" s="65" t="str">
        <f>IF(業者カード!F26="","",業者カード!F26)</f>
        <v/>
      </c>
      <c r="G33" s="69"/>
      <c r="H33" s="69"/>
      <c r="I33" s="69"/>
      <c r="J33" s="69"/>
      <c r="K33" s="69"/>
      <c r="L33" s="69"/>
      <c r="M33" s="69"/>
      <c r="N33" s="65" t="s">
        <v>2</v>
      </c>
    </row>
    <row r="34" spans="1:14" ht="12.95" customHeight="1" x14ac:dyDescent="0.15">
      <c r="A34" s="66" t="s">
        <v>358</v>
      </c>
      <c r="B34" s="66"/>
      <c r="C34" s="67" t="s">
        <v>351</v>
      </c>
      <c r="D34" s="67" t="s">
        <v>352</v>
      </c>
      <c r="E34" s="67" t="s">
        <v>374</v>
      </c>
      <c r="F34" s="65" t="str">
        <f>IF(業者カード!T26="","",業者カード!T26)</f>
        <v/>
      </c>
      <c r="G34" s="69"/>
      <c r="H34" s="69"/>
      <c r="I34" s="69"/>
      <c r="J34" s="69"/>
      <c r="K34" s="69"/>
      <c r="L34" s="69"/>
      <c r="M34" s="69"/>
      <c r="N34" s="65" t="s">
        <v>358</v>
      </c>
    </row>
    <row r="35" spans="1:14" ht="12.95" customHeight="1" x14ac:dyDescent="0.15">
      <c r="A35" s="66" t="s">
        <v>360</v>
      </c>
      <c r="B35" s="66"/>
      <c r="C35" s="67" t="s">
        <v>351</v>
      </c>
      <c r="D35" s="67" t="s">
        <v>352</v>
      </c>
      <c r="E35" s="67" t="s">
        <v>375</v>
      </c>
      <c r="F35" s="65" t="str">
        <f>IF(業者カード!F27="","",業者カード!F27)</f>
        <v/>
      </c>
      <c r="G35" s="69"/>
      <c r="H35" s="69"/>
      <c r="I35" s="69"/>
      <c r="J35" s="69"/>
      <c r="K35" s="69"/>
      <c r="L35" s="69"/>
      <c r="M35" s="69"/>
      <c r="N35" s="65" t="s">
        <v>362</v>
      </c>
    </row>
    <row r="36" spans="1:14" ht="12.95" customHeight="1" x14ac:dyDescent="0.15"/>
    <row r="37" spans="1:14" ht="12.95" customHeight="1" x14ac:dyDescent="0.15">
      <c r="A37" s="66"/>
      <c r="B37" s="66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 t="s">
        <v>336</v>
      </c>
    </row>
    <row r="38" spans="1:14" ht="12.95" customHeight="1" x14ac:dyDescent="0.15">
      <c r="A38" s="66" t="s">
        <v>376</v>
      </c>
      <c r="B38" s="66"/>
      <c r="C38" s="67" t="s">
        <v>351</v>
      </c>
      <c r="D38" s="67" t="s">
        <v>352</v>
      </c>
      <c r="E38" s="67" t="s">
        <v>377</v>
      </c>
      <c r="F38" s="65" t="str">
        <f>IF(業者カード!F30="","",業者カード!F30)</f>
        <v/>
      </c>
      <c r="G38" s="69"/>
      <c r="H38" s="69"/>
      <c r="I38" s="69"/>
      <c r="J38" s="69"/>
      <c r="K38" s="69"/>
      <c r="L38" s="69"/>
      <c r="M38" s="69"/>
      <c r="N38" s="65" t="s">
        <v>376</v>
      </c>
    </row>
    <row r="39" spans="1:14" ht="12.95" customHeight="1" x14ac:dyDescent="0.15">
      <c r="A39" s="66" t="s">
        <v>378</v>
      </c>
      <c r="B39" s="66"/>
      <c r="C39" s="67" t="s">
        <v>351</v>
      </c>
      <c r="D39" s="67" t="s">
        <v>352</v>
      </c>
      <c r="E39" s="67" t="s">
        <v>379</v>
      </c>
      <c r="F39" s="65" t="str">
        <f>IF(業者カード!W30="","",業者カード!W30)</f>
        <v/>
      </c>
      <c r="G39" s="69"/>
      <c r="H39" s="69"/>
      <c r="I39" s="69"/>
      <c r="J39" s="69"/>
      <c r="K39" s="69"/>
      <c r="L39" s="69"/>
      <c r="M39" s="69"/>
      <c r="N39" s="65" t="s">
        <v>378</v>
      </c>
    </row>
    <row r="40" spans="1:14" ht="12.95" customHeight="1" x14ac:dyDescent="0.15">
      <c r="A40" s="66" t="s">
        <v>380</v>
      </c>
      <c r="B40" s="66"/>
      <c r="C40" s="67" t="s">
        <v>351</v>
      </c>
      <c r="D40" s="67" t="s">
        <v>352</v>
      </c>
      <c r="E40" s="67" t="s">
        <v>381</v>
      </c>
      <c r="F40" s="65" t="str">
        <f>IF(業者カード!F31="","",業者カード!F31)</f>
        <v/>
      </c>
      <c r="G40" s="69"/>
      <c r="H40" s="69"/>
      <c r="I40" s="69"/>
      <c r="J40" s="69"/>
      <c r="K40" s="69"/>
      <c r="L40" s="69"/>
      <c r="M40" s="69"/>
      <c r="N40" s="65" t="s">
        <v>382</v>
      </c>
    </row>
    <row r="41" spans="1:14" ht="12.95" customHeight="1" x14ac:dyDescent="0.15">
      <c r="A41" s="66" t="s">
        <v>383</v>
      </c>
      <c r="B41" s="66"/>
      <c r="C41" s="67" t="s">
        <v>351</v>
      </c>
      <c r="D41" s="67" t="s">
        <v>352</v>
      </c>
      <c r="E41" s="67" t="s">
        <v>384</v>
      </c>
      <c r="F41" s="65" t="str">
        <f>IF(業者カード!U31="","",業者カード!U31)</f>
        <v/>
      </c>
      <c r="G41" s="69"/>
      <c r="H41" s="69"/>
      <c r="I41" s="69"/>
      <c r="J41" s="69"/>
      <c r="K41" s="69"/>
      <c r="L41" s="69"/>
      <c r="M41" s="69"/>
      <c r="N41" s="65" t="s">
        <v>385</v>
      </c>
    </row>
    <row r="42" spans="1:14" ht="12.95" customHeight="1" x14ac:dyDescent="0.15">
      <c r="A42" s="66" t="s">
        <v>386</v>
      </c>
      <c r="B42" s="66"/>
      <c r="C42" s="67" t="s">
        <v>351</v>
      </c>
      <c r="D42" s="67" t="s">
        <v>352</v>
      </c>
      <c r="E42" s="67" t="s">
        <v>387</v>
      </c>
      <c r="F42" s="65" t="str">
        <f>IF(業者カード!AC31="","",業者カード!AC31)</f>
        <v/>
      </c>
      <c r="G42" s="69"/>
      <c r="H42" s="69"/>
      <c r="I42" s="69"/>
      <c r="J42" s="69"/>
      <c r="K42" s="69"/>
      <c r="L42" s="69"/>
      <c r="M42" s="69"/>
      <c r="N42" s="65" t="s">
        <v>388</v>
      </c>
    </row>
    <row r="43" spans="1:14" ht="12.95" customHeight="1" x14ac:dyDescent="0.15"/>
    <row r="44" spans="1:14" ht="12.95" customHeight="1" x14ac:dyDescent="0.15">
      <c r="A44" s="66" t="s">
        <v>218</v>
      </c>
      <c r="B44" s="66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 t="s">
        <v>389</v>
      </c>
    </row>
    <row r="45" spans="1:14" ht="12.95" customHeight="1" x14ac:dyDescent="0.15">
      <c r="A45" s="66" t="s">
        <v>220</v>
      </c>
      <c r="B45" s="66"/>
      <c r="C45" s="67" t="s">
        <v>390</v>
      </c>
      <c r="D45" s="67" t="s">
        <v>391</v>
      </c>
      <c r="E45" s="67" t="s">
        <v>392</v>
      </c>
      <c r="F45" s="65" t="str">
        <f>IF(業者カード!H36="","",業者カード!H36)</f>
        <v/>
      </c>
      <c r="G45" s="69"/>
      <c r="H45" s="69"/>
      <c r="I45" s="69"/>
      <c r="J45" s="69"/>
      <c r="K45" s="69"/>
      <c r="L45" s="69"/>
      <c r="M45" s="69"/>
      <c r="N45" s="65" t="s">
        <v>220</v>
      </c>
    </row>
    <row r="46" spans="1:14" ht="12.95" customHeight="1" x14ac:dyDescent="0.15">
      <c r="A46" s="66" t="s">
        <v>202</v>
      </c>
      <c r="B46" s="66"/>
      <c r="C46" s="67" t="s">
        <v>351</v>
      </c>
      <c r="D46" s="67" t="s">
        <v>352</v>
      </c>
      <c r="E46" s="67" t="s">
        <v>393</v>
      </c>
      <c r="F46" s="65" t="str">
        <f>IF(業者カード!Q36="","",業者カード!Q36)</f>
        <v/>
      </c>
      <c r="G46" s="69"/>
      <c r="H46" s="69"/>
      <c r="I46" s="69"/>
      <c r="J46" s="69"/>
      <c r="K46" s="69"/>
      <c r="L46" s="69"/>
      <c r="M46" s="69"/>
      <c r="N46" s="65" t="s">
        <v>202</v>
      </c>
    </row>
    <row r="47" spans="1:14" ht="12.95" customHeight="1" x14ac:dyDescent="0.15">
      <c r="A47" s="66" t="s">
        <v>366</v>
      </c>
      <c r="B47" s="66"/>
      <c r="C47" s="67" t="s">
        <v>351</v>
      </c>
      <c r="D47" s="67" t="s">
        <v>352</v>
      </c>
      <c r="E47" s="67" t="s">
        <v>394</v>
      </c>
      <c r="F47" s="65" t="str">
        <f>IF(業者カード!Q35="","",業者カード!Q35)</f>
        <v/>
      </c>
      <c r="G47" s="69"/>
      <c r="H47" s="69"/>
      <c r="I47" s="69"/>
      <c r="J47" s="69"/>
      <c r="K47" s="69"/>
      <c r="L47" s="69"/>
      <c r="M47" s="69"/>
      <c r="N47" s="65" t="s">
        <v>354</v>
      </c>
    </row>
    <row r="48" spans="1:14" ht="12.95" customHeight="1" x14ac:dyDescent="0.15">
      <c r="A48" s="66" t="s">
        <v>2</v>
      </c>
      <c r="B48" s="66"/>
      <c r="C48" s="67" t="s">
        <v>351</v>
      </c>
      <c r="D48" s="67" t="s">
        <v>352</v>
      </c>
      <c r="E48" s="67" t="s">
        <v>395</v>
      </c>
      <c r="F48" s="65" t="str">
        <f>IF(業者カード!F37="","",業者カード!F37)</f>
        <v/>
      </c>
      <c r="G48" s="69"/>
      <c r="H48" s="69"/>
      <c r="I48" s="69"/>
      <c r="J48" s="69"/>
      <c r="K48" s="69"/>
      <c r="L48" s="69"/>
      <c r="M48" s="69"/>
      <c r="N48" s="65" t="s">
        <v>2</v>
      </c>
    </row>
    <row r="49" spans="1:14" ht="12.95" customHeight="1" x14ac:dyDescent="0.15">
      <c r="A49" s="66" t="s">
        <v>358</v>
      </c>
      <c r="B49" s="66"/>
      <c r="C49" s="67" t="s">
        <v>351</v>
      </c>
      <c r="D49" s="67" t="s">
        <v>352</v>
      </c>
      <c r="E49" s="67" t="s">
        <v>396</v>
      </c>
      <c r="F49" s="65" t="str">
        <f>IF(業者カード!T37="","",業者カード!T37)</f>
        <v/>
      </c>
      <c r="G49" s="69"/>
      <c r="H49" s="69"/>
      <c r="I49" s="69"/>
      <c r="J49" s="69"/>
      <c r="K49" s="69"/>
      <c r="L49" s="69"/>
      <c r="M49" s="69"/>
      <c r="N49" s="65" t="s">
        <v>358</v>
      </c>
    </row>
    <row r="50" spans="1:14" ht="12.95" customHeight="1" x14ac:dyDescent="0.15">
      <c r="A50" s="66" t="s">
        <v>360</v>
      </c>
      <c r="B50" s="66"/>
      <c r="C50" s="67" t="s">
        <v>351</v>
      </c>
      <c r="D50" s="67" t="s">
        <v>352</v>
      </c>
      <c r="E50" s="67" t="s">
        <v>397</v>
      </c>
      <c r="F50" s="65" t="str">
        <f>IF(業者カード!F38="","",業者カード!F38)</f>
        <v/>
      </c>
      <c r="G50" s="69"/>
      <c r="H50" s="69"/>
      <c r="I50" s="69"/>
      <c r="J50" s="69"/>
      <c r="K50" s="69"/>
      <c r="L50" s="69"/>
      <c r="M50" s="69"/>
      <c r="N50" s="65" t="s">
        <v>362</v>
      </c>
    </row>
    <row r="51" spans="1:14" ht="12.95" customHeight="1" x14ac:dyDescent="0.15"/>
    <row r="52" spans="1:14" ht="12.95" customHeight="1" x14ac:dyDescent="0.15"/>
    <row r="53" spans="1:14" ht="12.95" customHeight="1" x14ac:dyDescent="0.15"/>
    <row r="54" spans="1:14" ht="12.95" customHeight="1" x14ac:dyDescent="0.15"/>
    <row r="55" spans="1:14" ht="12.95" customHeight="1" x14ac:dyDescent="0.15"/>
    <row r="56" spans="1:14" ht="12.95" customHeight="1" x14ac:dyDescent="0.15"/>
    <row r="57" spans="1:14" ht="12.95" customHeight="1" x14ac:dyDescent="0.15"/>
    <row r="58" spans="1:14" ht="12.95" customHeight="1" x14ac:dyDescent="0.15">
      <c r="A58" s="66" t="s">
        <v>398</v>
      </c>
      <c r="B58" s="66"/>
      <c r="C58" s="69"/>
      <c r="D58" s="69"/>
      <c r="E58" s="69" t="s">
        <v>399</v>
      </c>
      <c r="F58" s="69" t="s">
        <v>400</v>
      </c>
      <c r="G58" s="69" t="s">
        <v>401</v>
      </c>
    </row>
    <row r="59" spans="1:14" ht="12.95" customHeight="1" x14ac:dyDescent="0.15">
      <c r="A59" s="66"/>
      <c r="B59" s="66"/>
      <c r="C59" s="67" t="s">
        <v>402</v>
      </c>
      <c r="D59" s="67" t="s">
        <v>403</v>
      </c>
      <c r="E59" s="67" t="s">
        <v>404</v>
      </c>
      <c r="F59" s="67" t="s">
        <v>405</v>
      </c>
      <c r="G59" s="67" t="s">
        <v>406</v>
      </c>
    </row>
    <row r="60" spans="1:14" ht="12.95" customHeight="1" x14ac:dyDescent="0.15">
      <c r="A60" s="66"/>
      <c r="B60" s="66"/>
      <c r="C60" s="67" t="s">
        <v>407</v>
      </c>
      <c r="D60" s="67" t="s">
        <v>403</v>
      </c>
      <c r="E60" s="68">
        <f>TRUNC(業者カード!AI50/1000,0)</f>
        <v>1</v>
      </c>
      <c r="F60" s="65" t="str">
        <f>業者カード!AH50</f>
        <v/>
      </c>
      <c r="G60" s="65">
        <f>MOD(業者カード!AI50,1000)</f>
        <v>1</v>
      </c>
    </row>
    <row r="61" spans="1:14" ht="12.95" customHeight="1" x14ac:dyDescent="0.15">
      <c r="A61" s="66"/>
      <c r="B61" s="66"/>
      <c r="C61" s="67" t="s">
        <v>408</v>
      </c>
      <c r="D61" s="67" t="s">
        <v>409</v>
      </c>
      <c r="E61" s="68">
        <f>TRUNC(業者カード!AI51/1000,0)</f>
        <v>1</v>
      </c>
      <c r="F61" s="65" t="str">
        <f>業者カード!AH51</f>
        <v/>
      </c>
      <c r="G61" s="65">
        <f>MOD(業者カード!AI51,1000)</f>
        <v>2</v>
      </c>
    </row>
    <row r="62" spans="1:14" ht="12.95" customHeight="1" x14ac:dyDescent="0.15">
      <c r="A62" s="66"/>
      <c r="B62" s="66"/>
      <c r="C62" s="67" t="s">
        <v>408</v>
      </c>
      <c r="D62" s="67" t="s">
        <v>409</v>
      </c>
      <c r="E62" s="68">
        <f>TRUNC(業者カード!AI52/1000,0)</f>
        <v>1</v>
      </c>
      <c r="F62" s="65" t="str">
        <f>業者カード!AH52</f>
        <v/>
      </c>
      <c r="G62" s="65">
        <f>MOD(業者カード!AI52,1000)</f>
        <v>3</v>
      </c>
    </row>
    <row r="63" spans="1:14" ht="12.95" customHeight="1" x14ac:dyDescent="0.15">
      <c r="A63" s="66"/>
      <c r="B63" s="66"/>
      <c r="C63" s="67" t="s">
        <v>408</v>
      </c>
      <c r="D63" s="67" t="s">
        <v>409</v>
      </c>
      <c r="E63" s="68">
        <f>TRUNC(業者カード!AI53/1000,0)</f>
        <v>1</v>
      </c>
      <c r="F63" s="65" t="str">
        <f>業者カード!AH53</f>
        <v/>
      </c>
      <c r="G63" s="65">
        <f>MOD(業者カード!AI53,1000)</f>
        <v>4</v>
      </c>
    </row>
    <row r="64" spans="1:14" ht="12.95" customHeight="1" x14ac:dyDescent="0.15">
      <c r="A64" s="66"/>
      <c r="B64" s="66"/>
      <c r="C64" s="67" t="s">
        <v>408</v>
      </c>
      <c r="D64" s="67" t="s">
        <v>409</v>
      </c>
      <c r="E64" s="68">
        <f>TRUNC(業者カード!AI54/1000,0)</f>
        <v>1</v>
      </c>
      <c r="F64" s="65" t="str">
        <f>業者カード!AH54</f>
        <v/>
      </c>
      <c r="G64" s="65">
        <f>MOD(業者カード!AI54,1000)</f>
        <v>5</v>
      </c>
    </row>
    <row r="65" spans="1:7" ht="12.95" customHeight="1" x14ac:dyDescent="0.15">
      <c r="A65" s="66"/>
      <c r="B65" s="66"/>
      <c r="C65" s="67" t="s">
        <v>408</v>
      </c>
      <c r="D65" s="67" t="s">
        <v>409</v>
      </c>
      <c r="E65" s="68">
        <f>TRUNC(業者カード!AI55/1000,0)</f>
        <v>1</v>
      </c>
      <c r="F65" s="65" t="str">
        <f>業者カード!AH55</f>
        <v/>
      </c>
      <c r="G65" s="65">
        <f>MOD(業者カード!AI55,1000)</f>
        <v>6</v>
      </c>
    </row>
    <row r="66" spans="1:7" ht="12.95" customHeight="1" x14ac:dyDescent="0.15">
      <c r="A66" s="66"/>
      <c r="B66" s="66"/>
      <c r="C66" s="67" t="s">
        <v>408</v>
      </c>
      <c r="D66" s="67" t="s">
        <v>409</v>
      </c>
      <c r="E66" s="68">
        <f>TRUNC(業者カード!AI56/1000,0)</f>
        <v>1</v>
      </c>
      <c r="F66" s="65" t="str">
        <f>業者カード!AH56</f>
        <v/>
      </c>
      <c r="G66" s="65">
        <f>MOD(業者カード!AI56,1000)</f>
        <v>7</v>
      </c>
    </row>
    <row r="67" spans="1:7" ht="12.95" customHeight="1" x14ac:dyDescent="0.15">
      <c r="A67" s="66"/>
      <c r="B67" s="66"/>
      <c r="C67" s="67" t="s">
        <v>410</v>
      </c>
      <c r="D67" s="67" t="s">
        <v>411</v>
      </c>
      <c r="E67" s="68">
        <f>TRUNC(業者カード!AI57/1000,0)</f>
        <v>2</v>
      </c>
      <c r="F67" s="65" t="str">
        <f>業者カード!AH57</f>
        <v/>
      </c>
      <c r="G67" s="65">
        <f>MOD(業者カード!AI57,1000)</f>
        <v>1</v>
      </c>
    </row>
    <row r="68" spans="1:7" ht="12.95" customHeight="1" x14ac:dyDescent="0.15">
      <c r="A68" s="66"/>
      <c r="B68" s="66"/>
      <c r="C68" s="67" t="s">
        <v>410</v>
      </c>
      <c r="D68" s="67" t="s">
        <v>411</v>
      </c>
      <c r="E68" s="68">
        <f>TRUNC(業者カード!AI58/1000,0)</f>
        <v>2</v>
      </c>
      <c r="F68" s="65" t="str">
        <f>業者カード!AH58</f>
        <v/>
      </c>
      <c r="G68" s="65">
        <f>MOD(業者カード!AI58,1000)</f>
        <v>2</v>
      </c>
    </row>
    <row r="69" spans="1:7" ht="12.95" customHeight="1" x14ac:dyDescent="0.15">
      <c r="A69" s="66"/>
      <c r="B69" s="66"/>
      <c r="C69" s="67" t="s">
        <v>410</v>
      </c>
      <c r="D69" s="67" t="s">
        <v>411</v>
      </c>
      <c r="E69" s="68">
        <f>TRUNC(業者カード!AI59/1000,0)</f>
        <v>2</v>
      </c>
      <c r="F69" s="65" t="str">
        <f>業者カード!AH59</f>
        <v/>
      </c>
      <c r="G69" s="65">
        <f>MOD(業者カード!AI59,1000)</f>
        <v>3</v>
      </c>
    </row>
    <row r="70" spans="1:7" ht="12.95" customHeight="1" x14ac:dyDescent="0.15">
      <c r="A70" s="66"/>
      <c r="B70" s="66"/>
      <c r="C70" s="67" t="s">
        <v>410</v>
      </c>
      <c r="D70" s="67" t="s">
        <v>411</v>
      </c>
      <c r="E70" s="68">
        <f>TRUNC(業者カード!AI60/1000,0)</f>
        <v>3</v>
      </c>
      <c r="F70" s="65" t="str">
        <f>業者カード!AH60</f>
        <v/>
      </c>
      <c r="G70" s="65">
        <f>MOD(業者カード!AI60,1000)</f>
        <v>1</v>
      </c>
    </row>
    <row r="71" spans="1:7" ht="12.95" customHeight="1" x14ac:dyDescent="0.15">
      <c r="A71" s="66"/>
      <c r="B71" s="66"/>
      <c r="C71" s="67" t="s">
        <v>410</v>
      </c>
      <c r="D71" s="67" t="s">
        <v>411</v>
      </c>
      <c r="E71" s="68">
        <f>TRUNC(業者カード!AI61/1000,0)</f>
        <v>3</v>
      </c>
      <c r="F71" s="65" t="str">
        <f>業者カード!AH61</f>
        <v/>
      </c>
      <c r="G71" s="65">
        <f>MOD(業者カード!AI61,1000)</f>
        <v>2</v>
      </c>
    </row>
    <row r="72" spans="1:7" ht="12.95" customHeight="1" x14ac:dyDescent="0.15">
      <c r="A72" s="66"/>
      <c r="B72" s="66"/>
      <c r="C72" s="67" t="s">
        <v>410</v>
      </c>
      <c r="D72" s="67" t="s">
        <v>411</v>
      </c>
      <c r="E72" s="68">
        <f>TRUNC(業者カード!AI62/1000,0)</f>
        <v>3</v>
      </c>
      <c r="F72" s="65" t="str">
        <f>業者カード!AH62</f>
        <v/>
      </c>
      <c r="G72" s="65">
        <f>MOD(業者カード!AI62,1000)</f>
        <v>3</v>
      </c>
    </row>
    <row r="73" spans="1:7" ht="12.95" customHeight="1" x14ac:dyDescent="0.15">
      <c r="A73" s="66"/>
      <c r="B73" s="66"/>
      <c r="C73" s="67" t="s">
        <v>410</v>
      </c>
      <c r="D73" s="67" t="s">
        <v>411</v>
      </c>
      <c r="E73" s="68">
        <f>TRUNC(業者カード!AI63/1000,0)</f>
        <v>3</v>
      </c>
      <c r="F73" s="65" t="str">
        <f>業者カード!AH63</f>
        <v/>
      </c>
      <c r="G73" s="65">
        <f>MOD(業者カード!AI63,1000)</f>
        <v>4</v>
      </c>
    </row>
    <row r="74" spans="1:7" ht="12.95" customHeight="1" x14ac:dyDescent="0.15">
      <c r="A74" s="66"/>
      <c r="B74" s="66"/>
      <c r="C74" s="67" t="s">
        <v>408</v>
      </c>
      <c r="D74" s="67" t="s">
        <v>409</v>
      </c>
      <c r="E74" s="68">
        <f>TRUNC(業者カード!AI64/1000,0)</f>
        <v>3</v>
      </c>
      <c r="F74" s="65" t="str">
        <f>業者カード!AH64</f>
        <v/>
      </c>
      <c r="G74" s="65">
        <f>MOD(業者カード!AI64,1000)</f>
        <v>5</v>
      </c>
    </row>
    <row r="75" spans="1:7" ht="12.95" customHeight="1" x14ac:dyDescent="0.15">
      <c r="A75" s="66"/>
      <c r="B75" s="66"/>
      <c r="C75" s="67" t="s">
        <v>410</v>
      </c>
      <c r="D75" s="67" t="s">
        <v>411</v>
      </c>
      <c r="E75" s="68">
        <f>TRUNC(業者カード!AI65/1000,0)</f>
        <v>3</v>
      </c>
      <c r="F75" s="65" t="str">
        <f>業者カード!AH65</f>
        <v/>
      </c>
      <c r="G75" s="65">
        <f>MOD(業者カード!AI65,1000)</f>
        <v>6</v>
      </c>
    </row>
    <row r="76" spans="1:7" ht="12.95" customHeight="1" x14ac:dyDescent="0.15">
      <c r="A76" s="66"/>
      <c r="B76" s="66"/>
      <c r="C76" s="67" t="s">
        <v>410</v>
      </c>
      <c r="D76" s="67" t="s">
        <v>411</v>
      </c>
      <c r="E76" s="68">
        <f>TRUNC(業者カード!AI66/1000,0)</f>
        <v>3</v>
      </c>
      <c r="F76" s="65" t="str">
        <f>業者カード!AH66</f>
        <v/>
      </c>
      <c r="G76" s="65">
        <f>MOD(業者カード!AI66,1000)</f>
        <v>7</v>
      </c>
    </row>
    <row r="77" spans="1:7" ht="12.95" customHeight="1" x14ac:dyDescent="0.15">
      <c r="A77" s="66"/>
      <c r="B77" s="66"/>
      <c r="C77" s="67" t="s">
        <v>410</v>
      </c>
      <c r="D77" s="67" t="s">
        <v>411</v>
      </c>
      <c r="E77" s="68">
        <f>TRUNC(業者カード!AI67/1000,0)</f>
        <v>4</v>
      </c>
      <c r="F77" s="65" t="str">
        <f>業者カード!AH67</f>
        <v/>
      </c>
      <c r="G77" s="65">
        <f>MOD(業者カード!AI67,1000)</f>
        <v>1</v>
      </c>
    </row>
    <row r="78" spans="1:7" ht="12.95" customHeight="1" x14ac:dyDescent="0.15">
      <c r="A78" s="66"/>
      <c r="B78" s="66"/>
      <c r="C78" s="67" t="s">
        <v>410</v>
      </c>
      <c r="D78" s="67" t="s">
        <v>411</v>
      </c>
      <c r="E78" s="68">
        <f>TRUNC(業者カード!AI68/1000,0)</f>
        <v>4</v>
      </c>
      <c r="F78" s="65" t="str">
        <f>業者カード!AH68</f>
        <v/>
      </c>
      <c r="G78" s="65">
        <f>MOD(業者カード!AI68,1000)</f>
        <v>2</v>
      </c>
    </row>
    <row r="79" spans="1:7" ht="12.95" customHeight="1" x14ac:dyDescent="0.15">
      <c r="A79" s="66"/>
      <c r="B79" s="66"/>
      <c r="C79" s="67" t="s">
        <v>410</v>
      </c>
      <c r="D79" s="67" t="s">
        <v>411</v>
      </c>
      <c r="E79" s="68">
        <f>TRUNC(業者カード!AI69/1000,0)</f>
        <v>4</v>
      </c>
      <c r="F79" s="65" t="str">
        <f>業者カード!AH69</f>
        <v/>
      </c>
      <c r="G79" s="65">
        <f>MOD(業者カード!AI69,1000)</f>
        <v>3</v>
      </c>
    </row>
    <row r="80" spans="1:7" ht="12.95" customHeight="1" x14ac:dyDescent="0.15">
      <c r="A80" s="66"/>
      <c r="B80" s="66"/>
      <c r="C80" s="67" t="s">
        <v>410</v>
      </c>
      <c r="D80" s="67" t="s">
        <v>411</v>
      </c>
      <c r="E80" s="68">
        <f>TRUNC(業者カード!AI70/1000,0)</f>
        <v>4</v>
      </c>
      <c r="F80" s="65" t="str">
        <f>業者カード!AH70</f>
        <v/>
      </c>
      <c r="G80" s="65">
        <f>MOD(業者カード!AI70,1000)</f>
        <v>4</v>
      </c>
    </row>
    <row r="81" spans="1:7" ht="12.95" customHeight="1" x14ac:dyDescent="0.15">
      <c r="A81" s="66"/>
      <c r="B81" s="66"/>
      <c r="C81" s="67" t="s">
        <v>408</v>
      </c>
      <c r="D81" s="67" t="s">
        <v>409</v>
      </c>
      <c r="E81" s="68">
        <f>TRUNC(業者カード!AI71/1000,0)</f>
        <v>5</v>
      </c>
      <c r="F81" s="65" t="str">
        <f>業者カード!AH71</f>
        <v/>
      </c>
      <c r="G81" s="65">
        <f>MOD(業者カード!AI71,1000)</f>
        <v>1</v>
      </c>
    </row>
    <row r="82" spans="1:7" ht="12.95" customHeight="1" x14ac:dyDescent="0.15">
      <c r="A82" s="66"/>
      <c r="B82" s="66"/>
      <c r="C82" s="67" t="s">
        <v>410</v>
      </c>
      <c r="D82" s="67" t="s">
        <v>411</v>
      </c>
      <c r="E82" s="68">
        <f>TRUNC(業者カード!AI72/1000,0)</f>
        <v>5</v>
      </c>
      <c r="F82" s="65" t="str">
        <f>業者カード!AH72</f>
        <v/>
      </c>
      <c r="G82" s="65">
        <f>MOD(業者カード!AI72,1000)</f>
        <v>2</v>
      </c>
    </row>
    <row r="83" spans="1:7" ht="12.95" customHeight="1" x14ac:dyDescent="0.15">
      <c r="A83" s="66"/>
      <c r="B83" s="66"/>
      <c r="C83" s="67" t="s">
        <v>410</v>
      </c>
      <c r="D83" s="67" t="s">
        <v>411</v>
      </c>
      <c r="E83" s="68">
        <f>TRUNC(業者カード!AI73/1000,0)</f>
        <v>5</v>
      </c>
      <c r="F83" s="65" t="str">
        <f>業者カード!AH73</f>
        <v/>
      </c>
      <c r="G83" s="65">
        <f>MOD(業者カード!AI73,1000)</f>
        <v>3</v>
      </c>
    </row>
    <row r="84" spans="1:7" ht="12.95" customHeight="1" x14ac:dyDescent="0.15">
      <c r="A84" s="66"/>
      <c r="B84" s="66"/>
      <c r="C84" s="67" t="s">
        <v>410</v>
      </c>
      <c r="D84" s="67" t="s">
        <v>411</v>
      </c>
      <c r="E84" s="68">
        <f>TRUNC(業者カード!AI74/1000,0)</f>
        <v>5</v>
      </c>
      <c r="F84" s="65" t="str">
        <f>業者カード!AH74</f>
        <v/>
      </c>
      <c r="G84" s="65">
        <f>MOD(業者カード!AI74,1000)</f>
        <v>4</v>
      </c>
    </row>
    <row r="85" spans="1:7" ht="12.95" customHeight="1" x14ac:dyDescent="0.15">
      <c r="A85" s="66"/>
      <c r="B85" s="66"/>
      <c r="C85" s="67" t="s">
        <v>410</v>
      </c>
      <c r="D85" s="67" t="s">
        <v>411</v>
      </c>
      <c r="E85" s="68">
        <f>TRUNC(業者カード!AI75/1000,0)</f>
        <v>6</v>
      </c>
      <c r="F85" s="65" t="str">
        <f>業者カード!AH75</f>
        <v/>
      </c>
      <c r="G85" s="65">
        <f>MOD(業者カード!AI75,1000)</f>
        <v>1</v>
      </c>
    </row>
    <row r="86" spans="1:7" ht="12.95" customHeight="1" x14ac:dyDescent="0.15">
      <c r="A86" s="66"/>
      <c r="B86" s="66"/>
      <c r="C86" s="67" t="s">
        <v>410</v>
      </c>
      <c r="D86" s="67" t="s">
        <v>411</v>
      </c>
      <c r="E86" s="68">
        <f>TRUNC(業者カード!AI76/1000,0)</f>
        <v>6</v>
      </c>
      <c r="F86" s="65" t="str">
        <f>業者カード!AH76</f>
        <v/>
      </c>
      <c r="G86" s="65">
        <f>MOD(業者カード!AI76,1000)</f>
        <v>2</v>
      </c>
    </row>
    <row r="87" spans="1:7" ht="12.95" customHeight="1" x14ac:dyDescent="0.15">
      <c r="A87" s="66"/>
      <c r="B87" s="66"/>
      <c r="C87" s="67" t="s">
        <v>410</v>
      </c>
      <c r="D87" s="67" t="s">
        <v>411</v>
      </c>
      <c r="E87" s="68">
        <f>TRUNC(業者カード!AI77/1000,0)</f>
        <v>6</v>
      </c>
      <c r="F87" s="65" t="str">
        <f>業者カード!AH77</f>
        <v/>
      </c>
      <c r="G87" s="65">
        <f>MOD(業者カード!AI77,1000)</f>
        <v>3</v>
      </c>
    </row>
    <row r="88" spans="1:7" ht="12.95" customHeight="1" x14ac:dyDescent="0.15">
      <c r="A88" s="66"/>
      <c r="B88" s="66"/>
      <c r="C88" s="67" t="s">
        <v>408</v>
      </c>
      <c r="D88" s="67" t="s">
        <v>409</v>
      </c>
      <c r="E88" s="68">
        <f>TRUNC(業者カード!AI78/1000,0)</f>
        <v>6</v>
      </c>
      <c r="F88" s="65" t="str">
        <f>業者カード!AH78</f>
        <v/>
      </c>
      <c r="G88" s="65">
        <f>MOD(業者カード!AI78,1000)</f>
        <v>4</v>
      </c>
    </row>
    <row r="89" spans="1:7" ht="12.95" customHeight="1" x14ac:dyDescent="0.15">
      <c r="A89" s="66"/>
      <c r="B89" s="66"/>
      <c r="C89" s="67" t="s">
        <v>410</v>
      </c>
      <c r="D89" s="67" t="s">
        <v>411</v>
      </c>
      <c r="E89" s="68">
        <f>TRUNC(業者カード!AI79/1000,0)</f>
        <v>7</v>
      </c>
      <c r="F89" s="65" t="str">
        <f>業者カード!AH79</f>
        <v/>
      </c>
      <c r="G89" s="65">
        <f>MOD(業者カード!AI79,1000)</f>
        <v>1</v>
      </c>
    </row>
    <row r="90" spans="1:7" ht="12.95" customHeight="1" x14ac:dyDescent="0.15">
      <c r="A90" s="66"/>
      <c r="B90" s="66"/>
      <c r="C90" s="67" t="s">
        <v>410</v>
      </c>
      <c r="D90" s="67" t="s">
        <v>411</v>
      </c>
      <c r="E90" s="68">
        <f>TRUNC(業者カード!AI80/1000,0)</f>
        <v>7</v>
      </c>
      <c r="F90" s="65" t="str">
        <f>業者カード!AH80</f>
        <v/>
      </c>
      <c r="G90" s="65">
        <f>MOD(業者カード!AI80,1000)</f>
        <v>2</v>
      </c>
    </row>
    <row r="91" spans="1:7" ht="12.95" customHeight="1" x14ac:dyDescent="0.15">
      <c r="A91" s="66"/>
      <c r="B91" s="66"/>
      <c r="C91" s="67" t="s">
        <v>410</v>
      </c>
      <c r="D91" s="67" t="s">
        <v>411</v>
      </c>
      <c r="E91" s="68">
        <f>TRUNC(業者カード!AI81/1000,0)</f>
        <v>7</v>
      </c>
      <c r="F91" s="65" t="str">
        <f>業者カード!AH81</f>
        <v/>
      </c>
      <c r="G91" s="65">
        <f>MOD(業者カード!AI81,1000)</f>
        <v>3</v>
      </c>
    </row>
    <row r="92" spans="1:7" ht="12.95" customHeight="1" x14ac:dyDescent="0.15">
      <c r="A92" s="66"/>
      <c r="B92" s="66"/>
      <c r="C92" s="67" t="s">
        <v>410</v>
      </c>
      <c r="D92" s="67" t="s">
        <v>411</v>
      </c>
      <c r="E92" s="68">
        <f>TRUNC(業者カード!AI82/1000,0)</f>
        <v>7</v>
      </c>
      <c r="F92" s="65" t="str">
        <f>業者カード!AH82</f>
        <v/>
      </c>
      <c r="G92" s="65">
        <f>MOD(業者カード!AI82,1000)</f>
        <v>4</v>
      </c>
    </row>
    <row r="93" spans="1:7" ht="12.95" customHeight="1" x14ac:dyDescent="0.15">
      <c r="A93" s="66"/>
      <c r="B93" s="66"/>
      <c r="C93" s="67" t="s">
        <v>410</v>
      </c>
      <c r="D93" s="67" t="s">
        <v>411</v>
      </c>
      <c r="E93" s="68">
        <f>TRUNC(業者カード!AI83/1000,0)</f>
        <v>8</v>
      </c>
      <c r="F93" s="65" t="str">
        <f>業者カード!AH83</f>
        <v/>
      </c>
      <c r="G93" s="65">
        <f>MOD(業者カード!AI83,1000)</f>
        <v>1</v>
      </c>
    </row>
    <row r="94" spans="1:7" ht="12.95" customHeight="1" x14ac:dyDescent="0.15">
      <c r="A94" s="66"/>
      <c r="B94" s="66"/>
      <c r="C94" s="67" t="s">
        <v>410</v>
      </c>
      <c r="D94" s="67" t="s">
        <v>411</v>
      </c>
      <c r="E94" s="68">
        <f>TRUNC(業者カード!AI84/1000,0)</f>
        <v>8</v>
      </c>
      <c r="F94" s="65" t="str">
        <f>業者カード!AH84</f>
        <v/>
      </c>
      <c r="G94" s="65">
        <f>MOD(業者カード!AI84,1000)</f>
        <v>2</v>
      </c>
    </row>
    <row r="95" spans="1:7" ht="12.95" customHeight="1" x14ac:dyDescent="0.15">
      <c r="A95" s="66"/>
      <c r="B95" s="66"/>
      <c r="C95" s="67" t="s">
        <v>408</v>
      </c>
      <c r="D95" s="67" t="s">
        <v>409</v>
      </c>
      <c r="E95" s="68">
        <f>TRUNC(業者カード!AI85/1000,0)</f>
        <v>8</v>
      </c>
      <c r="F95" s="65" t="str">
        <f>業者カード!AH85</f>
        <v/>
      </c>
      <c r="G95" s="65">
        <f>MOD(業者カード!AI85,1000)</f>
        <v>3</v>
      </c>
    </row>
    <row r="96" spans="1:7" ht="12.95" customHeight="1" x14ac:dyDescent="0.15">
      <c r="A96" s="66"/>
      <c r="B96" s="66"/>
      <c r="C96" s="67" t="s">
        <v>408</v>
      </c>
      <c r="D96" s="67" t="s">
        <v>409</v>
      </c>
      <c r="E96" s="68">
        <f>TRUNC(業者カード!AI86/1000,0)</f>
        <v>9</v>
      </c>
      <c r="F96" s="65" t="str">
        <f>業者カード!AH86</f>
        <v/>
      </c>
      <c r="G96" s="65">
        <f>MOD(業者カード!AI86,1000)</f>
        <v>1</v>
      </c>
    </row>
    <row r="97" spans="1:7" ht="12.95" customHeight="1" x14ac:dyDescent="0.15">
      <c r="A97" s="66"/>
      <c r="B97" s="66"/>
      <c r="C97" s="67" t="s">
        <v>410</v>
      </c>
      <c r="D97" s="67" t="s">
        <v>411</v>
      </c>
      <c r="E97" s="68">
        <f>TRUNC(業者カード!AI87/1000,0)</f>
        <v>9</v>
      </c>
      <c r="F97" s="65" t="str">
        <f>業者カード!AH87</f>
        <v/>
      </c>
      <c r="G97" s="65">
        <f>MOD(業者カード!AI87,1000)</f>
        <v>2</v>
      </c>
    </row>
    <row r="98" spans="1:7" ht="12.95" customHeight="1" x14ac:dyDescent="0.15">
      <c r="A98" s="66"/>
      <c r="B98" s="66"/>
      <c r="C98" s="67" t="s">
        <v>410</v>
      </c>
      <c r="D98" s="67" t="s">
        <v>411</v>
      </c>
      <c r="E98" s="68">
        <f>TRUNC(業者カード!AI88/1000,0)</f>
        <v>9</v>
      </c>
      <c r="F98" s="65" t="str">
        <f>業者カード!AH88</f>
        <v/>
      </c>
      <c r="G98" s="65">
        <f>MOD(業者カード!AI88,1000)</f>
        <v>3</v>
      </c>
    </row>
    <row r="99" spans="1:7" ht="12.95" customHeight="1" x14ac:dyDescent="0.15">
      <c r="A99" s="66"/>
      <c r="B99" s="66"/>
      <c r="C99" s="67" t="s">
        <v>410</v>
      </c>
      <c r="D99" s="67" t="s">
        <v>411</v>
      </c>
      <c r="E99" s="68">
        <f>TRUNC(業者カード!AI89/1000,0)</f>
        <v>10</v>
      </c>
      <c r="F99" s="65" t="str">
        <f>業者カード!AH89</f>
        <v/>
      </c>
      <c r="G99" s="65">
        <f>MOD(業者カード!AI89,1000)</f>
        <v>1</v>
      </c>
    </row>
    <row r="100" spans="1:7" ht="12.95" customHeight="1" x14ac:dyDescent="0.15">
      <c r="A100" s="66"/>
      <c r="B100" s="66"/>
      <c r="C100" s="67" t="s">
        <v>408</v>
      </c>
      <c r="D100" s="67" t="s">
        <v>409</v>
      </c>
      <c r="E100" s="68">
        <f>TRUNC(業者カード!AI90/1000,0)</f>
        <v>10</v>
      </c>
      <c r="F100" s="65" t="str">
        <f>業者カード!AH90</f>
        <v/>
      </c>
      <c r="G100" s="65">
        <f>MOD(業者カード!AI90,1000)</f>
        <v>2</v>
      </c>
    </row>
    <row r="101" spans="1:7" ht="12.95" customHeight="1" x14ac:dyDescent="0.15">
      <c r="A101" s="66"/>
      <c r="B101" s="66"/>
      <c r="C101" s="67" t="s">
        <v>410</v>
      </c>
      <c r="D101" s="67" t="s">
        <v>411</v>
      </c>
      <c r="E101" s="68">
        <f>TRUNC(業者カード!AI91/1000,0)</f>
        <v>10</v>
      </c>
      <c r="F101" s="65" t="str">
        <f>業者カード!AH91</f>
        <v/>
      </c>
      <c r="G101" s="65">
        <f>MOD(業者カード!AI91,1000)</f>
        <v>3</v>
      </c>
    </row>
    <row r="102" spans="1:7" ht="12.95" customHeight="1" x14ac:dyDescent="0.15">
      <c r="A102" s="66"/>
      <c r="B102" s="66"/>
      <c r="C102" s="67" t="s">
        <v>412</v>
      </c>
      <c r="D102" s="67" t="s">
        <v>413</v>
      </c>
      <c r="E102" s="68">
        <f>TRUNC(業者カード!AI92/1000,0)</f>
        <v>11</v>
      </c>
      <c r="F102" s="65" t="str">
        <f>業者カード!AH92</f>
        <v/>
      </c>
      <c r="G102" s="65">
        <f>MOD(業者カード!AI92,1000)</f>
        <v>1</v>
      </c>
    </row>
    <row r="103" spans="1:7" ht="12.95" customHeight="1" x14ac:dyDescent="0.15">
      <c r="A103" s="66"/>
      <c r="B103" s="66"/>
      <c r="C103" s="67" t="s">
        <v>412</v>
      </c>
      <c r="D103" s="67" t="s">
        <v>413</v>
      </c>
      <c r="E103" s="68">
        <f>TRUNC(業者カード!AI93/1000,0)</f>
        <v>11</v>
      </c>
      <c r="F103" s="65" t="str">
        <f>業者カード!AH93</f>
        <v/>
      </c>
      <c r="G103" s="65">
        <f>MOD(業者カード!AI93,1000)</f>
        <v>2</v>
      </c>
    </row>
    <row r="104" spans="1:7" ht="12.95" customHeight="1" x14ac:dyDescent="0.15">
      <c r="A104" s="66"/>
      <c r="B104" s="66"/>
      <c r="C104" s="67" t="s">
        <v>412</v>
      </c>
      <c r="D104" s="67" t="s">
        <v>413</v>
      </c>
      <c r="E104" s="68">
        <f>TRUNC(業者カード!AI94/1000,0)</f>
        <v>11</v>
      </c>
      <c r="F104" s="65" t="str">
        <f>業者カード!AH94</f>
        <v/>
      </c>
      <c r="G104" s="65">
        <f>MOD(業者カード!AI94,1000)</f>
        <v>3</v>
      </c>
    </row>
    <row r="105" spans="1:7" ht="12.95" customHeight="1" x14ac:dyDescent="0.15">
      <c r="A105" s="66"/>
      <c r="B105" s="66"/>
      <c r="C105" s="67" t="s">
        <v>412</v>
      </c>
      <c r="D105" s="67" t="s">
        <v>413</v>
      </c>
      <c r="E105" s="68">
        <f>TRUNC(業者カード!AI95/1000,0)</f>
        <v>11</v>
      </c>
      <c r="F105" s="65" t="str">
        <f>業者カード!AH95</f>
        <v/>
      </c>
      <c r="G105" s="65">
        <f>MOD(業者カード!AI95,1000)</f>
        <v>4</v>
      </c>
    </row>
    <row r="106" spans="1:7" ht="12.95" customHeight="1" x14ac:dyDescent="0.15">
      <c r="A106" s="66"/>
      <c r="B106" s="66"/>
      <c r="C106" s="67" t="s">
        <v>414</v>
      </c>
      <c r="D106" s="67" t="s">
        <v>415</v>
      </c>
      <c r="E106" s="68">
        <f>TRUNC(業者カード!AI96/1000,0)</f>
        <v>11</v>
      </c>
      <c r="F106" s="65" t="str">
        <f>業者カード!AH96</f>
        <v/>
      </c>
      <c r="G106" s="65">
        <f>MOD(業者カード!AI96,1000)</f>
        <v>5</v>
      </c>
    </row>
    <row r="107" spans="1:7" ht="12.95" customHeight="1" x14ac:dyDescent="0.15">
      <c r="A107" s="66"/>
      <c r="B107" s="66"/>
      <c r="C107" s="67" t="s">
        <v>414</v>
      </c>
      <c r="D107" s="67" t="s">
        <v>415</v>
      </c>
      <c r="E107" s="68">
        <f>TRUNC(業者カード!AI97/1000,0)</f>
        <v>11</v>
      </c>
      <c r="F107" s="65" t="str">
        <f>業者カード!AH97</f>
        <v/>
      </c>
      <c r="G107" s="65">
        <f>MOD(業者カード!AI97,1000)</f>
        <v>6</v>
      </c>
    </row>
    <row r="108" spans="1:7" ht="12.95" customHeight="1" x14ac:dyDescent="0.15">
      <c r="A108" s="66"/>
      <c r="B108" s="66"/>
      <c r="C108" s="67" t="s">
        <v>414</v>
      </c>
      <c r="D108" s="67" t="s">
        <v>415</v>
      </c>
      <c r="E108" s="68">
        <f>TRUNC(業者カード!AI98/1000,0)</f>
        <v>11</v>
      </c>
      <c r="F108" s="65" t="str">
        <f>業者カード!AH98</f>
        <v/>
      </c>
      <c r="G108" s="65">
        <f>MOD(業者カード!AI98,1000)</f>
        <v>7</v>
      </c>
    </row>
    <row r="109" spans="1:7" ht="12.95" customHeight="1" x14ac:dyDescent="0.15">
      <c r="A109" s="66"/>
      <c r="B109" s="66"/>
      <c r="C109" s="67" t="s">
        <v>414</v>
      </c>
      <c r="D109" s="67" t="s">
        <v>415</v>
      </c>
      <c r="E109" s="68">
        <f>TRUNC(業者カード!AI109/1000,0)</f>
        <v>12</v>
      </c>
      <c r="F109" s="65" t="str">
        <f>業者カード!AH109</f>
        <v/>
      </c>
      <c r="G109" s="65">
        <f>MOD(業者カード!AI109,1000)</f>
        <v>1</v>
      </c>
    </row>
    <row r="110" spans="1:7" ht="12.95" customHeight="1" x14ac:dyDescent="0.15">
      <c r="A110" s="66"/>
      <c r="B110" s="66"/>
      <c r="C110" s="67" t="s">
        <v>414</v>
      </c>
      <c r="D110" s="67" t="s">
        <v>415</v>
      </c>
      <c r="E110" s="68">
        <f>TRUNC(業者カード!AI110/1000,0)</f>
        <v>12</v>
      </c>
      <c r="F110" s="65" t="str">
        <f>業者カード!AH110</f>
        <v/>
      </c>
      <c r="G110" s="65">
        <f>MOD(業者カード!AI110,1000)</f>
        <v>2</v>
      </c>
    </row>
    <row r="111" spans="1:7" ht="12.95" customHeight="1" x14ac:dyDescent="0.15">
      <c r="A111" s="66"/>
      <c r="B111" s="66"/>
      <c r="C111" s="67" t="s">
        <v>414</v>
      </c>
      <c r="D111" s="67" t="s">
        <v>415</v>
      </c>
      <c r="E111" s="68">
        <f>TRUNC(業者カード!AI111/1000,0)</f>
        <v>12</v>
      </c>
      <c r="F111" s="65" t="str">
        <f>業者カード!AH111</f>
        <v/>
      </c>
      <c r="G111" s="65">
        <f>MOD(業者カード!AI111,1000)</f>
        <v>3</v>
      </c>
    </row>
    <row r="112" spans="1:7" ht="12.95" customHeight="1" x14ac:dyDescent="0.15">
      <c r="A112" s="66"/>
      <c r="B112" s="66"/>
      <c r="C112" s="67" t="s">
        <v>414</v>
      </c>
      <c r="D112" s="67" t="s">
        <v>415</v>
      </c>
      <c r="E112" s="68">
        <f>TRUNC(業者カード!AI112/1000,0)</f>
        <v>12</v>
      </c>
      <c r="F112" s="65" t="str">
        <f>業者カード!AH112</f>
        <v/>
      </c>
      <c r="G112" s="65">
        <f>MOD(業者カード!AI112,1000)</f>
        <v>4</v>
      </c>
    </row>
    <row r="113" spans="1:7" ht="12.95" customHeight="1" x14ac:dyDescent="0.15">
      <c r="A113" s="66"/>
      <c r="B113" s="66"/>
      <c r="C113" s="67" t="s">
        <v>414</v>
      </c>
      <c r="D113" s="67" t="s">
        <v>415</v>
      </c>
      <c r="E113" s="68">
        <f>TRUNC(業者カード!AI113/1000,0)</f>
        <v>13</v>
      </c>
      <c r="F113" s="65" t="str">
        <f>業者カード!AH113</f>
        <v/>
      </c>
      <c r="G113" s="65">
        <f>MOD(業者カード!AI113,1000)</f>
        <v>1</v>
      </c>
    </row>
    <row r="114" spans="1:7" ht="12.95" customHeight="1" x14ac:dyDescent="0.15">
      <c r="A114" s="66"/>
      <c r="B114" s="66"/>
      <c r="C114" s="67" t="s">
        <v>414</v>
      </c>
      <c r="D114" s="67" t="s">
        <v>415</v>
      </c>
      <c r="E114" s="68">
        <f>TRUNC(業者カード!AI114/1000,0)</f>
        <v>13</v>
      </c>
      <c r="F114" s="65" t="str">
        <f>業者カード!AH114</f>
        <v/>
      </c>
      <c r="G114" s="65">
        <f>MOD(業者カード!AI114,1000)</f>
        <v>2</v>
      </c>
    </row>
    <row r="115" spans="1:7" ht="12.95" customHeight="1" x14ac:dyDescent="0.15">
      <c r="A115" s="66"/>
      <c r="B115" s="66"/>
      <c r="C115" s="67" t="s">
        <v>414</v>
      </c>
      <c r="D115" s="67" t="s">
        <v>415</v>
      </c>
      <c r="E115" s="68">
        <f>TRUNC(業者カード!AI115/1000,0)</f>
        <v>13</v>
      </c>
      <c r="F115" s="65" t="str">
        <f>業者カード!AH115</f>
        <v/>
      </c>
      <c r="G115" s="65">
        <f>MOD(業者カード!AI115,1000)</f>
        <v>3</v>
      </c>
    </row>
    <row r="116" spans="1:7" ht="12.95" customHeight="1" x14ac:dyDescent="0.15">
      <c r="A116" s="66"/>
      <c r="B116" s="66"/>
      <c r="C116" s="67" t="s">
        <v>414</v>
      </c>
      <c r="D116" s="67" t="s">
        <v>415</v>
      </c>
      <c r="E116" s="68">
        <f>TRUNC(業者カード!AI116/1000,0)</f>
        <v>13</v>
      </c>
      <c r="F116" s="65" t="str">
        <f>業者カード!AH116</f>
        <v/>
      </c>
      <c r="G116" s="65">
        <f>MOD(業者カード!AI116,1000)</f>
        <v>4</v>
      </c>
    </row>
    <row r="117" spans="1:7" ht="12.95" customHeight="1" x14ac:dyDescent="0.15">
      <c r="A117" s="66"/>
      <c r="B117" s="66"/>
      <c r="C117" s="67" t="s">
        <v>414</v>
      </c>
      <c r="D117" s="67" t="s">
        <v>415</v>
      </c>
      <c r="E117" s="68">
        <f>TRUNC(業者カード!AI117/1000,0)</f>
        <v>14</v>
      </c>
      <c r="F117" s="65" t="str">
        <f>業者カード!AH117</f>
        <v/>
      </c>
      <c r="G117" s="65">
        <f>MOD(業者カード!AI117,1000)</f>
        <v>1</v>
      </c>
    </row>
    <row r="118" spans="1:7" ht="12.95" customHeight="1" x14ac:dyDescent="0.15">
      <c r="A118" s="66"/>
      <c r="B118" s="66"/>
      <c r="C118" s="67" t="s">
        <v>414</v>
      </c>
      <c r="D118" s="67" t="s">
        <v>415</v>
      </c>
      <c r="E118" s="68">
        <f>TRUNC(業者カード!AI118/1000,0)</f>
        <v>14</v>
      </c>
      <c r="F118" s="65" t="str">
        <f>業者カード!AH118</f>
        <v/>
      </c>
      <c r="G118" s="65">
        <f>MOD(業者カード!AI118,1000)</f>
        <v>2</v>
      </c>
    </row>
    <row r="119" spans="1:7" ht="12.95" customHeight="1" x14ac:dyDescent="0.15">
      <c r="A119" s="66"/>
      <c r="B119" s="66"/>
      <c r="C119" s="67" t="s">
        <v>414</v>
      </c>
      <c r="D119" s="67" t="s">
        <v>415</v>
      </c>
      <c r="E119" s="68">
        <f>TRUNC(業者カード!AI119/1000,0)</f>
        <v>14</v>
      </c>
      <c r="F119" s="65" t="str">
        <f>業者カード!AH119</f>
        <v/>
      </c>
      <c r="G119" s="65">
        <f>MOD(業者カード!AI119,1000)</f>
        <v>3</v>
      </c>
    </row>
    <row r="120" spans="1:7" ht="12.95" customHeight="1" x14ac:dyDescent="0.15">
      <c r="A120" s="66"/>
      <c r="B120" s="66"/>
      <c r="C120" s="67" t="s">
        <v>414</v>
      </c>
      <c r="D120" s="67" t="s">
        <v>415</v>
      </c>
      <c r="E120" s="68">
        <f>TRUNC(業者カード!AI120/1000,0)</f>
        <v>14</v>
      </c>
      <c r="F120" s="65" t="str">
        <f>業者カード!AH120</f>
        <v/>
      </c>
      <c r="G120" s="65">
        <f>MOD(業者カード!AI120,1000)</f>
        <v>4</v>
      </c>
    </row>
    <row r="121" spans="1:7" ht="12.95" customHeight="1" x14ac:dyDescent="0.15">
      <c r="A121" s="66"/>
      <c r="B121" s="66"/>
      <c r="C121" s="67" t="s">
        <v>414</v>
      </c>
      <c r="D121" s="67" t="s">
        <v>415</v>
      </c>
      <c r="E121" s="68">
        <f>TRUNC(業者カード!AI121/1000,0)</f>
        <v>14</v>
      </c>
      <c r="F121" s="65" t="str">
        <f>業者カード!AH121</f>
        <v/>
      </c>
      <c r="G121" s="65">
        <f>MOD(業者カード!AI121,1000)</f>
        <v>5</v>
      </c>
    </row>
    <row r="122" spans="1:7" ht="12.95" customHeight="1" x14ac:dyDescent="0.15">
      <c r="A122" s="66"/>
      <c r="B122" s="66"/>
      <c r="C122" s="67" t="s">
        <v>414</v>
      </c>
      <c r="D122" s="67" t="s">
        <v>415</v>
      </c>
      <c r="E122" s="68">
        <f>TRUNC(業者カード!AI122/1000,0)</f>
        <v>15</v>
      </c>
      <c r="F122" s="65" t="str">
        <f>業者カード!AH122</f>
        <v/>
      </c>
      <c r="G122" s="65">
        <f>MOD(業者カード!AI122,1000)</f>
        <v>1</v>
      </c>
    </row>
    <row r="123" spans="1:7" ht="12.95" customHeight="1" x14ac:dyDescent="0.15">
      <c r="A123" s="66"/>
      <c r="B123" s="66"/>
      <c r="C123" s="67" t="s">
        <v>414</v>
      </c>
      <c r="D123" s="67" t="s">
        <v>415</v>
      </c>
      <c r="E123" s="68">
        <f>TRUNC(業者カード!AI123/1000,0)</f>
        <v>15</v>
      </c>
      <c r="F123" s="65" t="str">
        <f>業者カード!AH123</f>
        <v/>
      </c>
      <c r="G123" s="65">
        <f>MOD(業者カード!AI123,1000)</f>
        <v>2</v>
      </c>
    </row>
    <row r="124" spans="1:7" ht="12.95" customHeight="1" x14ac:dyDescent="0.15">
      <c r="A124" s="66"/>
      <c r="B124" s="66"/>
      <c r="C124" s="67" t="s">
        <v>414</v>
      </c>
      <c r="D124" s="67" t="s">
        <v>415</v>
      </c>
      <c r="E124" s="68">
        <f>TRUNC(業者カード!AI124/1000,0)</f>
        <v>15</v>
      </c>
      <c r="F124" s="65" t="str">
        <f>業者カード!AH124</f>
        <v/>
      </c>
      <c r="G124" s="65">
        <f>MOD(業者カード!AI124,1000)</f>
        <v>3</v>
      </c>
    </row>
    <row r="125" spans="1:7" ht="12.95" customHeight="1" x14ac:dyDescent="0.15">
      <c r="A125" s="66"/>
      <c r="B125" s="66"/>
      <c r="C125" s="67" t="s">
        <v>414</v>
      </c>
      <c r="D125" s="67" t="s">
        <v>415</v>
      </c>
      <c r="E125" s="68">
        <f>TRUNC(業者カード!AI125/1000,0)</f>
        <v>15</v>
      </c>
      <c r="F125" s="65" t="str">
        <f>業者カード!AH125</f>
        <v/>
      </c>
      <c r="G125" s="65">
        <f>MOD(業者カード!AI125,1000)</f>
        <v>4</v>
      </c>
    </row>
    <row r="126" spans="1:7" ht="12.95" customHeight="1" x14ac:dyDescent="0.15">
      <c r="A126" s="66"/>
      <c r="B126" s="66"/>
      <c r="C126" s="67" t="s">
        <v>414</v>
      </c>
      <c r="D126" s="67" t="s">
        <v>415</v>
      </c>
      <c r="E126" s="68">
        <f>TRUNC(業者カード!AI126/1000,0)</f>
        <v>15</v>
      </c>
      <c r="F126" s="65" t="str">
        <f>業者カード!AH126</f>
        <v/>
      </c>
      <c r="G126" s="65">
        <f>MOD(業者カード!AI126,1000)</f>
        <v>5</v>
      </c>
    </row>
    <row r="127" spans="1:7" ht="12.95" customHeight="1" x14ac:dyDescent="0.15">
      <c r="A127" s="66"/>
      <c r="B127" s="66"/>
      <c r="C127" s="67" t="s">
        <v>414</v>
      </c>
      <c r="D127" s="67" t="s">
        <v>415</v>
      </c>
      <c r="E127" s="68">
        <f>TRUNC(業者カード!AI127/1000,0)</f>
        <v>16</v>
      </c>
      <c r="F127" s="65" t="str">
        <f>業者カード!AH127</f>
        <v/>
      </c>
      <c r="G127" s="65">
        <f>MOD(業者カード!AI127,1000)</f>
        <v>1</v>
      </c>
    </row>
    <row r="128" spans="1:7" ht="12.95" customHeight="1" x14ac:dyDescent="0.15">
      <c r="A128" s="66"/>
      <c r="B128" s="66"/>
      <c r="C128" s="67" t="s">
        <v>414</v>
      </c>
      <c r="D128" s="67" t="s">
        <v>415</v>
      </c>
      <c r="E128" s="68">
        <f>TRUNC(業者カード!AI128/1000,0)</f>
        <v>16</v>
      </c>
      <c r="F128" s="65" t="str">
        <f>業者カード!AH128</f>
        <v/>
      </c>
      <c r="G128" s="65">
        <f>MOD(業者カード!AI128,1000)</f>
        <v>2</v>
      </c>
    </row>
    <row r="129" spans="1:7" ht="12.95" customHeight="1" x14ac:dyDescent="0.15">
      <c r="A129" s="66"/>
      <c r="B129" s="66"/>
      <c r="C129" s="67" t="s">
        <v>414</v>
      </c>
      <c r="D129" s="67" t="s">
        <v>415</v>
      </c>
      <c r="E129" s="68">
        <f>TRUNC(業者カード!AI129/1000,0)</f>
        <v>17</v>
      </c>
      <c r="F129" s="65" t="str">
        <f>業者カード!AH129</f>
        <v/>
      </c>
      <c r="G129" s="65">
        <f>MOD(業者カード!AI129,1000)</f>
        <v>1</v>
      </c>
    </row>
    <row r="130" spans="1:7" ht="12.95" customHeight="1" x14ac:dyDescent="0.15">
      <c r="A130" s="66"/>
      <c r="B130" s="66"/>
      <c r="C130" s="67" t="s">
        <v>414</v>
      </c>
      <c r="D130" s="67" t="s">
        <v>415</v>
      </c>
      <c r="E130" s="68">
        <f>TRUNC(業者カード!AI130/1000,0)</f>
        <v>17</v>
      </c>
      <c r="F130" s="65" t="str">
        <f>業者カード!AH130</f>
        <v/>
      </c>
      <c r="G130" s="65">
        <f>MOD(業者カード!AI130,1000)</f>
        <v>2</v>
      </c>
    </row>
    <row r="131" spans="1:7" ht="12.95" customHeight="1" x14ac:dyDescent="0.15">
      <c r="A131" s="66"/>
      <c r="B131" s="66"/>
      <c r="C131" s="67" t="s">
        <v>414</v>
      </c>
      <c r="D131" s="67" t="s">
        <v>415</v>
      </c>
      <c r="E131" s="68">
        <f>TRUNC(業者カード!AI131/1000,0)</f>
        <v>18</v>
      </c>
      <c r="F131" s="65" t="str">
        <f>業者カード!AH131</f>
        <v/>
      </c>
      <c r="G131" s="65">
        <f>MOD(業者カード!AI131,1000)</f>
        <v>1</v>
      </c>
    </row>
    <row r="132" spans="1:7" ht="12.95" customHeight="1" x14ac:dyDescent="0.15">
      <c r="A132" s="66"/>
      <c r="B132" s="66"/>
      <c r="C132" s="67" t="s">
        <v>414</v>
      </c>
      <c r="D132" s="67" t="s">
        <v>415</v>
      </c>
      <c r="E132" s="68">
        <f>TRUNC(業者カード!AI132/1000,0)</f>
        <v>18</v>
      </c>
      <c r="F132" s="65" t="str">
        <f>業者カード!AH132</f>
        <v/>
      </c>
      <c r="G132" s="65">
        <f>MOD(業者カード!AI132,1000)</f>
        <v>2</v>
      </c>
    </row>
    <row r="133" spans="1:7" ht="12.95" customHeight="1" x14ac:dyDescent="0.15">
      <c r="A133" s="66"/>
      <c r="B133" s="66"/>
      <c r="C133" s="67" t="s">
        <v>414</v>
      </c>
      <c r="D133" s="67" t="s">
        <v>415</v>
      </c>
      <c r="E133" s="68">
        <f>TRUNC(業者カード!AI133/1000,0)</f>
        <v>18</v>
      </c>
      <c r="F133" s="65" t="str">
        <f>業者カード!AH133</f>
        <v/>
      </c>
      <c r="G133" s="65">
        <f>MOD(業者カード!AI133,1000)</f>
        <v>3</v>
      </c>
    </row>
    <row r="134" spans="1:7" ht="12.95" customHeight="1" x14ac:dyDescent="0.15">
      <c r="A134" s="66"/>
      <c r="B134" s="66"/>
      <c r="C134" s="67" t="s">
        <v>414</v>
      </c>
      <c r="D134" s="67" t="s">
        <v>415</v>
      </c>
      <c r="E134" s="68">
        <f>TRUNC(業者カード!AI134/1000,0)</f>
        <v>19</v>
      </c>
      <c r="F134" s="65" t="str">
        <f>業者カード!AH134</f>
        <v/>
      </c>
      <c r="G134" s="65">
        <f>MOD(業者カード!AI134,1000)</f>
        <v>1</v>
      </c>
    </row>
    <row r="135" spans="1:7" ht="12.95" customHeight="1" x14ac:dyDescent="0.15">
      <c r="A135" s="66"/>
      <c r="B135" s="66"/>
      <c r="C135" s="67" t="s">
        <v>414</v>
      </c>
      <c r="D135" s="67" t="s">
        <v>415</v>
      </c>
      <c r="E135" s="68">
        <f>TRUNC(業者カード!AI135/1000,0)</f>
        <v>19</v>
      </c>
      <c r="F135" s="65" t="str">
        <f>業者カード!AH135</f>
        <v/>
      </c>
      <c r="G135" s="65">
        <f>MOD(業者カード!AI135,1000)</f>
        <v>2</v>
      </c>
    </row>
    <row r="136" spans="1:7" ht="12.95" customHeight="1" x14ac:dyDescent="0.15">
      <c r="A136" s="66"/>
      <c r="B136" s="66"/>
      <c r="C136" s="67" t="s">
        <v>414</v>
      </c>
      <c r="D136" s="67" t="s">
        <v>415</v>
      </c>
      <c r="E136" s="68">
        <f>TRUNC(業者カード!AI136/1000,0)</f>
        <v>19</v>
      </c>
      <c r="F136" s="65" t="str">
        <f>業者カード!AH136</f>
        <v/>
      </c>
      <c r="G136" s="65">
        <f>MOD(業者カード!AI136,1000)</f>
        <v>3</v>
      </c>
    </row>
    <row r="137" spans="1:7" ht="12.95" customHeight="1" x14ac:dyDescent="0.15">
      <c r="A137" s="66"/>
      <c r="B137" s="66"/>
      <c r="C137" s="67" t="s">
        <v>414</v>
      </c>
      <c r="D137" s="67" t="s">
        <v>415</v>
      </c>
      <c r="E137" s="68">
        <f>TRUNC(業者カード!AI137/1000,0)</f>
        <v>20</v>
      </c>
      <c r="F137" s="65" t="str">
        <f>業者カード!AH137</f>
        <v/>
      </c>
      <c r="G137" s="65">
        <f>MOD(業者カード!AI137,1000)</f>
        <v>1</v>
      </c>
    </row>
    <row r="138" spans="1:7" ht="12.95" customHeight="1" x14ac:dyDescent="0.15">
      <c r="A138" s="66"/>
      <c r="B138" s="66"/>
      <c r="C138" s="67" t="s">
        <v>414</v>
      </c>
      <c r="D138" s="67" t="s">
        <v>415</v>
      </c>
      <c r="E138" s="68">
        <f>TRUNC(業者カード!AI138/1000,0)</f>
        <v>20</v>
      </c>
      <c r="F138" s="65" t="str">
        <f>業者カード!AH138</f>
        <v/>
      </c>
      <c r="G138" s="65">
        <f>MOD(業者カード!AI138,1000)</f>
        <v>2</v>
      </c>
    </row>
    <row r="139" spans="1:7" ht="12.95" customHeight="1" x14ac:dyDescent="0.15">
      <c r="A139" s="66"/>
      <c r="B139" s="66"/>
      <c r="C139" s="67" t="s">
        <v>414</v>
      </c>
      <c r="D139" s="67" t="s">
        <v>415</v>
      </c>
      <c r="E139" s="68">
        <f>TRUNC(業者カード!AI139/1000,0)</f>
        <v>20</v>
      </c>
      <c r="F139" s="65" t="str">
        <f>業者カード!AH139</f>
        <v/>
      </c>
      <c r="G139" s="65">
        <f>MOD(業者カード!AI139,1000)</f>
        <v>3</v>
      </c>
    </row>
    <row r="140" spans="1:7" ht="12.95" customHeight="1" x14ac:dyDescent="0.15">
      <c r="A140" s="66"/>
      <c r="B140" s="66"/>
      <c r="C140" s="67" t="s">
        <v>414</v>
      </c>
      <c r="D140" s="67" t="s">
        <v>415</v>
      </c>
      <c r="E140" s="68">
        <f>TRUNC(業者カード!AI140/1000,0)</f>
        <v>21</v>
      </c>
      <c r="F140" s="65" t="str">
        <f>業者カード!AH140</f>
        <v/>
      </c>
      <c r="G140" s="65">
        <f>MOD(業者カード!AI140,1000)</f>
        <v>1</v>
      </c>
    </row>
    <row r="141" spans="1:7" ht="12.95" customHeight="1" x14ac:dyDescent="0.15">
      <c r="A141" s="66"/>
      <c r="B141" s="66"/>
      <c r="C141" s="67" t="s">
        <v>414</v>
      </c>
      <c r="D141" s="67" t="s">
        <v>415</v>
      </c>
      <c r="E141" s="68">
        <f>TRUNC(業者カード!AI141/1000,0)</f>
        <v>21</v>
      </c>
      <c r="F141" s="65" t="str">
        <f>業者カード!AH141</f>
        <v/>
      </c>
      <c r="G141" s="65">
        <f>MOD(業者カード!AI141,1000)</f>
        <v>2</v>
      </c>
    </row>
    <row r="142" spans="1:7" ht="12.95" customHeight="1" x14ac:dyDescent="0.15">
      <c r="A142" s="66"/>
      <c r="B142" s="66"/>
      <c r="C142" s="67" t="s">
        <v>414</v>
      </c>
      <c r="D142" s="67" t="s">
        <v>415</v>
      </c>
      <c r="E142" s="68">
        <f>TRUNC(業者カード!AI142/1000,0)</f>
        <v>21</v>
      </c>
      <c r="F142" s="65" t="str">
        <f>業者カード!AH142</f>
        <v/>
      </c>
      <c r="G142" s="65">
        <f>MOD(業者カード!AI142,1000)</f>
        <v>3</v>
      </c>
    </row>
    <row r="143" spans="1:7" ht="12.95" customHeight="1" x14ac:dyDescent="0.15">
      <c r="A143" s="66"/>
      <c r="B143" s="66"/>
      <c r="C143" s="67" t="s">
        <v>414</v>
      </c>
      <c r="D143" s="67" t="s">
        <v>415</v>
      </c>
      <c r="E143" s="68">
        <f>TRUNC(業者カード!AI143/1000,0)</f>
        <v>22</v>
      </c>
      <c r="F143" s="65" t="str">
        <f>業者カード!AH143</f>
        <v/>
      </c>
      <c r="G143" s="65">
        <f>MOD(業者カード!AI143,1000)</f>
        <v>1</v>
      </c>
    </row>
    <row r="144" spans="1:7" ht="12.95" customHeight="1" x14ac:dyDescent="0.15">
      <c r="A144" s="66"/>
      <c r="B144" s="66"/>
      <c r="C144" s="67" t="s">
        <v>414</v>
      </c>
      <c r="D144" s="67" t="s">
        <v>415</v>
      </c>
      <c r="E144" s="68">
        <f>TRUNC(業者カード!AI144/1000,0)</f>
        <v>22</v>
      </c>
      <c r="F144" s="65" t="str">
        <f>業者カード!AH144</f>
        <v/>
      </c>
      <c r="G144" s="65">
        <f>MOD(業者カード!AI144,1000)</f>
        <v>2</v>
      </c>
    </row>
    <row r="145" spans="1:7" ht="12.95" customHeight="1" x14ac:dyDescent="0.15">
      <c r="A145" s="66"/>
      <c r="B145" s="66"/>
      <c r="C145" s="67" t="s">
        <v>414</v>
      </c>
      <c r="D145" s="67" t="s">
        <v>415</v>
      </c>
      <c r="E145" s="68">
        <f>TRUNC(業者カード!AI145/1000,0)</f>
        <v>22</v>
      </c>
      <c r="F145" s="65" t="str">
        <f>業者カード!AH145</f>
        <v/>
      </c>
      <c r="G145" s="65">
        <f>MOD(業者カード!AI145,1000)</f>
        <v>3</v>
      </c>
    </row>
    <row r="146" spans="1:7" ht="12.95" customHeight="1" x14ac:dyDescent="0.15">
      <c r="A146" s="66"/>
      <c r="B146" s="66"/>
      <c r="C146" s="67" t="s">
        <v>414</v>
      </c>
      <c r="D146" s="67" t="s">
        <v>415</v>
      </c>
      <c r="E146" s="68">
        <f>TRUNC(業者カード!AI146/1000,0)</f>
        <v>23</v>
      </c>
      <c r="F146" s="65" t="str">
        <f>業者カード!AH146</f>
        <v/>
      </c>
      <c r="G146" s="65">
        <f>MOD(業者カード!AI146,1000)</f>
        <v>1</v>
      </c>
    </row>
    <row r="147" spans="1:7" ht="12.95" customHeight="1" x14ac:dyDescent="0.15">
      <c r="A147" s="66"/>
      <c r="B147" s="66"/>
      <c r="C147" s="67" t="s">
        <v>414</v>
      </c>
      <c r="D147" s="67" t="s">
        <v>415</v>
      </c>
      <c r="E147" s="68">
        <f>TRUNC(業者カード!AI147/1000,0)</f>
        <v>23</v>
      </c>
      <c r="F147" s="65" t="str">
        <f>業者カード!AH147</f>
        <v/>
      </c>
      <c r="G147" s="65">
        <f>MOD(業者カード!AI147,1000)</f>
        <v>2</v>
      </c>
    </row>
    <row r="148" spans="1:7" ht="12.95" customHeight="1" x14ac:dyDescent="0.15">
      <c r="A148" s="66"/>
      <c r="B148" s="66"/>
      <c r="C148" s="67" t="s">
        <v>414</v>
      </c>
      <c r="D148" s="67" t="s">
        <v>415</v>
      </c>
      <c r="E148" s="68">
        <f>TRUNC(業者カード!AI148/1000,0)</f>
        <v>23</v>
      </c>
      <c r="F148" s="65" t="str">
        <f>業者カード!AH148</f>
        <v/>
      </c>
      <c r="G148" s="65">
        <f>MOD(業者カード!AI148,1000)</f>
        <v>3</v>
      </c>
    </row>
    <row r="149" spans="1:7" ht="12.95" customHeight="1" x14ac:dyDescent="0.15">
      <c r="A149" s="66"/>
      <c r="B149" s="66"/>
      <c r="C149" s="67" t="s">
        <v>414</v>
      </c>
      <c r="D149" s="67" t="s">
        <v>415</v>
      </c>
      <c r="E149" s="68">
        <f>TRUNC(業者カード!AI149/1000,0)</f>
        <v>24</v>
      </c>
      <c r="F149" s="65" t="str">
        <f>業者カード!AH149</f>
        <v/>
      </c>
      <c r="G149" s="65">
        <f>MOD(業者カード!AI149,1000)</f>
        <v>1</v>
      </c>
    </row>
    <row r="150" spans="1:7" ht="12.95" customHeight="1" x14ac:dyDescent="0.15">
      <c r="A150" s="66"/>
      <c r="B150" s="66"/>
      <c r="C150" s="67" t="s">
        <v>414</v>
      </c>
      <c r="D150" s="67" t="s">
        <v>415</v>
      </c>
      <c r="E150" s="68">
        <f>TRUNC(業者カード!AI150/1000,0)</f>
        <v>24</v>
      </c>
      <c r="F150" s="65" t="str">
        <f>業者カード!AH150</f>
        <v/>
      </c>
      <c r="G150" s="65">
        <f>MOD(業者カード!AI150,1000)</f>
        <v>2</v>
      </c>
    </row>
    <row r="151" spans="1:7" ht="12.95" customHeight="1" x14ac:dyDescent="0.15">
      <c r="A151" s="66"/>
      <c r="B151" s="66"/>
      <c r="C151" s="67" t="s">
        <v>414</v>
      </c>
      <c r="D151" s="67" t="s">
        <v>415</v>
      </c>
      <c r="E151" s="68">
        <f>TRUNC(業者カード!AI151/1000,0)</f>
        <v>24</v>
      </c>
      <c r="F151" s="65" t="str">
        <f>業者カード!AH151</f>
        <v/>
      </c>
      <c r="G151" s="65">
        <f>MOD(業者カード!AI151,1000)</f>
        <v>3</v>
      </c>
    </row>
    <row r="152" spans="1:7" ht="12.95" customHeight="1" x14ac:dyDescent="0.15">
      <c r="A152" s="66"/>
      <c r="B152" s="66"/>
      <c r="C152" s="67" t="s">
        <v>414</v>
      </c>
      <c r="D152" s="67" t="s">
        <v>415</v>
      </c>
      <c r="E152" s="68">
        <f>TRUNC(業者カード!AI152/1000,0)</f>
        <v>24</v>
      </c>
      <c r="F152" s="65" t="str">
        <f>業者カード!AH152</f>
        <v/>
      </c>
      <c r="G152" s="65">
        <f>MOD(業者カード!AI152,1000)</f>
        <v>4</v>
      </c>
    </row>
    <row r="153" spans="1:7" ht="12.95" customHeight="1" x14ac:dyDescent="0.15">
      <c r="A153" s="66"/>
      <c r="B153" s="66"/>
      <c r="C153" s="67" t="s">
        <v>414</v>
      </c>
      <c r="D153" s="67" t="s">
        <v>415</v>
      </c>
      <c r="E153" s="68">
        <f>TRUNC(業者カード!AI153/1000,0)</f>
        <v>24</v>
      </c>
      <c r="F153" s="65" t="str">
        <f>業者カード!AH153</f>
        <v/>
      </c>
      <c r="G153" s="65">
        <f>MOD(業者カード!AI153,1000)</f>
        <v>5</v>
      </c>
    </row>
    <row r="154" spans="1:7" ht="12.95" customHeight="1" x14ac:dyDescent="0.15">
      <c r="A154" s="66"/>
      <c r="B154" s="66"/>
      <c r="C154" s="67" t="s">
        <v>414</v>
      </c>
      <c r="D154" s="67" t="s">
        <v>415</v>
      </c>
      <c r="E154" s="68">
        <f>TRUNC(業者カード!AI154/1000,0)</f>
        <v>24</v>
      </c>
      <c r="F154" s="65" t="str">
        <f>業者カード!AH154</f>
        <v/>
      </c>
      <c r="G154" s="65">
        <f>MOD(業者カード!AI154,1000)</f>
        <v>6</v>
      </c>
    </row>
    <row r="155" spans="1:7" ht="12.95" customHeight="1" x14ac:dyDescent="0.15">
      <c r="A155" s="66"/>
      <c r="B155" s="66"/>
      <c r="C155" s="67" t="s">
        <v>414</v>
      </c>
      <c r="D155" s="67" t="s">
        <v>415</v>
      </c>
      <c r="E155" s="68">
        <f>TRUNC(業者カード!AI155/1000,0)</f>
        <v>24</v>
      </c>
      <c r="F155" s="65" t="str">
        <f>業者カード!AH155</f>
        <v/>
      </c>
      <c r="G155" s="65">
        <f>MOD(業者カード!AI155,1000)</f>
        <v>7</v>
      </c>
    </row>
    <row r="156" spans="1:7" ht="12.95" customHeight="1" x14ac:dyDescent="0.15">
      <c r="A156" s="66"/>
      <c r="B156" s="66"/>
      <c r="C156" s="67" t="s">
        <v>414</v>
      </c>
      <c r="D156" s="67" t="s">
        <v>415</v>
      </c>
      <c r="E156" s="68">
        <f>TRUNC(業者カード!AI156/1000,0)</f>
        <v>25</v>
      </c>
      <c r="F156" s="65" t="str">
        <f>業者カード!AH156</f>
        <v/>
      </c>
      <c r="G156" s="65">
        <f>MOD(業者カード!AI156,1000)</f>
        <v>1</v>
      </c>
    </row>
    <row r="157" spans="1:7" ht="12.95" customHeight="1" x14ac:dyDescent="0.15">
      <c r="A157" s="66"/>
      <c r="B157" s="66"/>
      <c r="C157" s="67" t="s">
        <v>414</v>
      </c>
      <c r="D157" s="67" t="s">
        <v>415</v>
      </c>
      <c r="E157" s="68">
        <f>TRUNC(業者カード!AI157/1000,0)</f>
        <v>25</v>
      </c>
      <c r="F157" s="65" t="str">
        <f>業者カード!AH157</f>
        <v/>
      </c>
      <c r="G157" s="65">
        <f>MOD(業者カード!AI157,1000)</f>
        <v>2</v>
      </c>
    </row>
    <row r="158" spans="1:7" ht="12.95" customHeight="1" x14ac:dyDescent="0.15">
      <c r="A158" s="66"/>
      <c r="B158" s="66"/>
      <c r="C158" s="67" t="s">
        <v>414</v>
      </c>
      <c r="D158" s="67" t="s">
        <v>415</v>
      </c>
      <c r="E158" s="68">
        <f>TRUNC(業者カード!AI158/1000,0)</f>
        <v>25</v>
      </c>
      <c r="F158" s="65" t="str">
        <f>業者カード!AH158</f>
        <v/>
      </c>
      <c r="G158" s="65">
        <f>MOD(業者カード!AI158,1000)</f>
        <v>3</v>
      </c>
    </row>
    <row r="159" spans="1:7" ht="12.95" customHeight="1" x14ac:dyDescent="0.15">
      <c r="A159" s="66"/>
      <c r="B159" s="66"/>
      <c r="C159" s="67" t="s">
        <v>414</v>
      </c>
      <c r="D159" s="67" t="s">
        <v>415</v>
      </c>
      <c r="E159" s="68">
        <f>TRUNC(業者カード!AI159/1000,0)</f>
        <v>26</v>
      </c>
      <c r="F159" s="65" t="str">
        <f>業者カード!AH159</f>
        <v/>
      </c>
      <c r="G159" s="65">
        <f>MOD(業者カード!AI159,1000)</f>
        <v>1</v>
      </c>
    </row>
    <row r="160" spans="1:7" ht="12.95" customHeight="1" x14ac:dyDescent="0.15">
      <c r="A160" s="66"/>
      <c r="B160" s="66"/>
      <c r="C160" s="67" t="s">
        <v>414</v>
      </c>
      <c r="D160" s="67" t="s">
        <v>415</v>
      </c>
      <c r="E160" s="68">
        <f>TRUNC(業者カード!AI160/1000,0)</f>
        <v>26</v>
      </c>
      <c r="F160" s="65" t="str">
        <f>業者カード!AH160</f>
        <v/>
      </c>
      <c r="G160" s="65">
        <f>MOD(業者カード!AI160,1000)</f>
        <v>2</v>
      </c>
    </row>
    <row r="161" spans="1:8" ht="12.95" customHeight="1" x14ac:dyDescent="0.15">
      <c r="A161" s="66"/>
      <c r="B161" s="66"/>
      <c r="C161" s="67" t="s">
        <v>414</v>
      </c>
      <c r="D161" s="67" t="s">
        <v>415</v>
      </c>
      <c r="E161" s="68">
        <f>TRUNC(業者カード!AI161/1000,0)</f>
        <v>26</v>
      </c>
      <c r="F161" s="65" t="str">
        <f>業者カード!AH161</f>
        <v/>
      </c>
      <c r="G161" s="65">
        <f>MOD(業者カード!AI161,1000)</f>
        <v>3</v>
      </c>
    </row>
    <row r="162" spans="1:8" ht="12.95" customHeight="1" x14ac:dyDescent="0.15">
      <c r="A162" s="66"/>
      <c r="B162" s="66"/>
      <c r="C162" s="67" t="s">
        <v>414</v>
      </c>
      <c r="D162" s="67" t="s">
        <v>415</v>
      </c>
      <c r="E162" s="68">
        <f>TRUNC(業者カード!AI162/1000,0)</f>
        <v>26</v>
      </c>
      <c r="F162" s="65" t="str">
        <f>業者カード!AH162</f>
        <v/>
      </c>
      <c r="G162" s="65">
        <f>MOD(業者カード!AI162,1000)</f>
        <v>4</v>
      </c>
    </row>
    <row r="163" spans="1:8" ht="12.95" customHeight="1" x14ac:dyDescent="0.15">
      <c r="A163" s="66"/>
      <c r="B163" s="66"/>
      <c r="C163" s="67" t="s">
        <v>414</v>
      </c>
      <c r="D163" s="67" t="s">
        <v>415</v>
      </c>
      <c r="E163" s="68">
        <f>TRUNC(業者カード!AI163/1000,0)</f>
        <v>26</v>
      </c>
      <c r="F163" s="65" t="str">
        <f>業者カード!AH163</f>
        <v/>
      </c>
      <c r="G163" s="65">
        <f>MOD(業者カード!AI163,1000)</f>
        <v>5</v>
      </c>
    </row>
    <row r="164" spans="1:8" ht="12.95" customHeight="1" x14ac:dyDescent="0.15">
      <c r="A164" s="66"/>
      <c r="B164" s="66"/>
      <c r="C164" s="67" t="s">
        <v>414</v>
      </c>
      <c r="D164" s="67" t="s">
        <v>415</v>
      </c>
      <c r="E164" s="68">
        <f>TRUNC(業者カード!AI164/1000,0)</f>
        <v>26</v>
      </c>
      <c r="F164" s="65" t="str">
        <f>業者カード!AH164</f>
        <v/>
      </c>
      <c r="G164" s="65">
        <f>MOD(業者カード!AI164,1000)</f>
        <v>6</v>
      </c>
    </row>
    <row r="165" spans="1:8" ht="12.95" customHeight="1" x14ac:dyDescent="0.15"/>
    <row r="166" spans="1:8" ht="12.95" customHeight="1" x14ac:dyDescent="0.15"/>
    <row r="167" spans="1:8" ht="12.95" customHeight="1" x14ac:dyDescent="0.15">
      <c r="A167" s="66" t="str">
        <f>業者カード!A175</f>
        <v>入札参加希望種目</v>
      </c>
      <c r="B167" s="66"/>
      <c r="C167" s="69"/>
      <c r="D167" s="69"/>
      <c r="E167" s="69" t="s">
        <v>416</v>
      </c>
      <c r="F167" s="69" t="s">
        <v>417</v>
      </c>
      <c r="G167" s="69" t="s">
        <v>418</v>
      </c>
      <c r="H167" s="69" t="s">
        <v>419</v>
      </c>
    </row>
    <row r="168" spans="1:8" ht="12.95" customHeight="1" x14ac:dyDescent="0.15">
      <c r="A168" s="66"/>
      <c r="B168" s="66"/>
      <c r="C168" s="67" t="s">
        <v>420</v>
      </c>
      <c r="D168" s="67" t="s">
        <v>421</v>
      </c>
      <c r="E168" s="67" t="s">
        <v>422</v>
      </c>
      <c r="F168" s="67" t="s">
        <v>423</v>
      </c>
      <c r="G168" s="67" t="s">
        <v>424</v>
      </c>
      <c r="H168" s="67" t="s">
        <v>425</v>
      </c>
    </row>
    <row r="169" spans="1:8" ht="12.95" customHeight="1" x14ac:dyDescent="0.15">
      <c r="A169" s="71"/>
      <c r="B169" s="66"/>
      <c r="C169" s="67" t="s">
        <v>414</v>
      </c>
      <c r="D169" s="67" t="s">
        <v>421</v>
      </c>
      <c r="E169" s="72">
        <f>業者カード!AI178</f>
        <v>1</v>
      </c>
      <c r="F169" s="65" t="str">
        <f>IF(業者カード!J178&lt;&gt;"",業者カード!J178,"")</f>
        <v/>
      </c>
      <c r="G169" s="65">
        <f>業者カード!$B$178</f>
        <v>0</v>
      </c>
      <c r="H169" s="65">
        <f>業者カード!AJ178</f>
        <v>1</v>
      </c>
    </row>
    <row r="170" spans="1:8" ht="12.95" customHeight="1" x14ac:dyDescent="0.15">
      <c r="A170" s="71"/>
      <c r="B170" s="66"/>
      <c r="C170" s="67" t="s">
        <v>414</v>
      </c>
      <c r="D170" s="67" t="s">
        <v>421</v>
      </c>
      <c r="E170" s="72">
        <f>業者カード!AI179</f>
        <v>1</v>
      </c>
      <c r="F170" s="65" t="str">
        <f>IF(業者カード!J179&lt;&gt;"",業者カード!J179,"")</f>
        <v/>
      </c>
      <c r="G170" s="65">
        <f>業者カード!$B$178</f>
        <v>0</v>
      </c>
      <c r="H170" s="65">
        <f>業者カード!AJ179</f>
        <v>2</v>
      </c>
    </row>
    <row r="171" spans="1:8" ht="12.95" customHeight="1" x14ac:dyDescent="0.15">
      <c r="A171" s="71"/>
      <c r="B171" s="66"/>
      <c r="C171" s="67" t="s">
        <v>414</v>
      </c>
      <c r="D171" s="67" t="s">
        <v>421</v>
      </c>
      <c r="E171" s="72">
        <f>業者カード!AI180</f>
        <v>1</v>
      </c>
      <c r="F171" s="65" t="str">
        <f>IF(業者カード!J180&lt;&gt;"",業者カード!J180,"")</f>
        <v/>
      </c>
      <c r="G171" s="65">
        <f>業者カード!$B$178</f>
        <v>0</v>
      </c>
      <c r="H171" s="65">
        <f>業者カード!AJ180</f>
        <v>3</v>
      </c>
    </row>
    <row r="172" spans="1:8" ht="12.95" customHeight="1" x14ac:dyDescent="0.15">
      <c r="A172" s="71"/>
      <c r="B172" s="66"/>
      <c r="C172" s="67" t="s">
        <v>414</v>
      </c>
      <c r="D172" s="67" t="s">
        <v>421</v>
      </c>
      <c r="E172" s="72">
        <f>業者カード!AI181</f>
        <v>1</v>
      </c>
      <c r="F172" s="65" t="str">
        <f>IF(業者カード!J181&lt;&gt;"",業者カード!J181,"")</f>
        <v/>
      </c>
      <c r="G172" s="65">
        <f>業者カード!$B$178</f>
        <v>0</v>
      </c>
      <c r="H172" s="65">
        <f>業者カード!AJ181</f>
        <v>4</v>
      </c>
    </row>
    <row r="173" spans="1:8" ht="12.95" customHeight="1" x14ac:dyDescent="0.15">
      <c r="A173" s="71"/>
      <c r="B173" s="66"/>
      <c r="C173" s="67" t="s">
        <v>414</v>
      </c>
      <c r="D173" s="67" t="s">
        <v>421</v>
      </c>
      <c r="E173" s="72">
        <f>業者カード!AI182</f>
        <v>1</v>
      </c>
      <c r="F173" s="65" t="str">
        <f>IF(業者カード!J182&lt;&gt;"",業者カード!J182,"")</f>
        <v/>
      </c>
      <c r="G173" s="65">
        <f>業者カード!$B$178</f>
        <v>0</v>
      </c>
      <c r="H173" s="65">
        <f>業者カード!AJ182</f>
        <v>5</v>
      </c>
    </row>
    <row r="174" spans="1:8" ht="12.95" customHeight="1" x14ac:dyDescent="0.15">
      <c r="A174" s="71"/>
      <c r="B174" s="66"/>
      <c r="C174" s="67" t="s">
        <v>414</v>
      </c>
      <c r="D174" s="67" t="s">
        <v>421</v>
      </c>
      <c r="E174" s="72">
        <f>業者カード!AI183</f>
        <v>1</v>
      </c>
      <c r="F174" s="65" t="str">
        <f>IF(業者カード!J183&lt;&gt;"",業者カード!J183,"")</f>
        <v/>
      </c>
      <c r="G174" s="65">
        <f>業者カード!$B$178</f>
        <v>0</v>
      </c>
      <c r="H174" s="65">
        <f>業者カード!AJ183</f>
        <v>6</v>
      </c>
    </row>
    <row r="175" spans="1:8" ht="12.95" customHeight="1" x14ac:dyDescent="0.15">
      <c r="A175" s="71"/>
      <c r="B175" s="66"/>
      <c r="C175" s="67" t="s">
        <v>414</v>
      </c>
      <c r="D175" s="67" t="s">
        <v>421</v>
      </c>
      <c r="E175" s="72">
        <f>業者カード!AI184</f>
        <v>1</v>
      </c>
      <c r="F175" s="65" t="str">
        <f>IF(業者カード!J184&lt;&gt;"",業者カード!J184,"")</f>
        <v/>
      </c>
      <c r="G175" s="65">
        <f>業者カード!$B$178</f>
        <v>0</v>
      </c>
      <c r="H175" s="65">
        <f>業者カード!AJ184</f>
        <v>7</v>
      </c>
    </row>
    <row r="176" spans="1:8" ht="12.95" customHeight="1" x14ac:dyDescent="0.15">
      <c r="A176" s="71"/>
      <c r="B176" s="66"/>
      <c r="C176" s="67" t="s">
        <v>414</v>
      </c>
      <c r="D176" s="67" t="s">
        <v>421</v>
      </c>
      <c r="E176" s="72">
        <f>業者カード!AI185</f>
        <v>2</v>
      </c>
      <c r="F176" s="65" t="str">
        <f>IF(業者カード!J185&lt;&gt;"",業者カード!J185,"")</f>
        <v/>
      </c>
      <c r="G176" s="65">
        <f>業者カード!$B$185</f>
        <v>0</v>
      </c>
      <c r="H176" s="65">
        <f>業者カード!AJ185</f>
        <v>1</v>
      </c>
    </row>
    <row r="177" spans="1:8" ht="12.95" customHeight="1" x14ac:dyDescent="0.15">
      <c r="A177" s="71"/>
      <c r="B177" s="66"/>
      <c r="C177" s="67" t="s">
        <v>414</v>
      </c>
      <c r="D177" s="67" t="s">
        <v>421</v>
      </c>
      <c r="E177" s="72">
        <f>業者カード!AI186</f>
        <v>2</v>
      </c>
      <c r="F177" s="65" t="str">
        <f>IF(業者カード!J186&lt;&gt;"",業者カード!J186,"")</f>
        <v/>
      </c>
      <c r="G177" s="65">
        <f>業者カード!$B$185</f>
        <v>0</v>
      </c>
      <c r="H177" s="65">
        <f>業者カード!AJ186</f>
        <v>2</v>
      </c>
    </row>
    <row r="178" spans="1:8" ht="12.95" customHeight="1" x14ac:dyDescent="0.15">
      <c r="A178" s="71"/>
      <c r="B178" s="66"/>
      <c r="C178" s="67" t="s">
        <v>414</v>
      </c>
      <c r="D178" s="67" t="s">
        <v>421</v>
      </c>
      <c r="E178" s="72">
        <f>業者カード!AI187</f>
        <v>2</v>
      </c>
      <c r="F178" s="65" t="str">
        <f>IF(業者カード!J187&lt;&gt;"",業者カード!J187,"")</f>
        <v/>
      </c>
      <c r="G178" s="65">
        <f>業者カード!$B$185</f>
        <v>0</v>
      </c>
      <c r="H178" s="65">
        <f>業者カード!AJ187</f>
        <v>3</v>
      </c>
    </row>
    <row r="179" spans="1:8" ht="12.95" customHeight="1" x14ac:dyDescent="0.15">
      <c r="A179" s="71"/>
      <c r="B179" s="66"/>
      <c r="C179" s="67" t="s">
        <v>414</v>
      </c>
      <c r="D179" s="67" t="s">
        <v>421</v>
      </c>
      <c r="E179" s="72">
        <f>業者カード!AI188</f>
        <v>2</v>
      </c>
      <c r="F179" s="65" t="str">
        <f>IF(業者カード!J188&lt;&gt;"",業者カード!J188,"")</f>
        <v/>
      </c>
      <c r="G179" s="65">
        <f>業者カード!$B$185</f>
        <v>0</v>
      </c>
      <c r="H179" s="65">
        <f>業者カード!AJ188</f>
        <v>4</v>
      </c>
    </row>
    <row r="180" spans="1:8" ht="12.95" customHeight="1" x14ac:dyDescent="0.15">
      <c r="A180" s="71"/>
      <c r="B180" s="66"/>
      <c r="C180" s="67" t="s">
        <v>414</v>
      </c>
      <c r="D180" s="67" t="s">
        <v>421</v>
      </c>
      <c r="E180" s="72">
        <f>業者カード!AI189</f>
        <v>2</v>
      </c>
      <c r="F180" s="65" t="str">
        <f>IF(業者カード!J189&lt;&gt;"",業者カード!J189,"")</f>
        <v/>
      </c>
      <c r="G180" s="65">
        <f>業者カード!$B$185</f>
        <v>0</v>
      </c>
      <c r="H180" s="65">
        <f>業者カード!AJ189</f>
        <v>5</v>
      </c>
    </row>
    <row r="181" spans="1:8" ht="12.95" customHeight="1" x14ac:dyDescent="0.15">
      <c r="A181" s="71"/>
      <c r="B181" s="66"/>
      <c r="C181" s="67" t="s">
        <v>414</v>
      </c>
      <c r="D181" s="67" t="s">
        <v>421</v>
      </c>
      <c r="E181" s="72">
        <f>業者カード!AI190</f>
        <v>2</v>
      </c>
      <c r="F181" s="65" t="str">
        <f>IF(業者カード!J190&lt;&gt;"",業者カード!J190,"")</f>
        <v/>
      </c>
      <c r="G181" s="65">
        <f>業者カード!$B$185</f>
        <v>0</v>
      </c>
      <c r="H181" s="65">
        <f>業者カード!AJ190</f>
        <v>6</v>
      </c>
    </row>
    <row r="182" spans="1:8" ht="12.95" customHeight="1" x14ac:dyDescent="0.15">
      <c r="A182" s="71"/>
      <c r="B182" s="66"/>
      <c r="C182" s="67" t="s">
        <v>414</v>
      </c>
      <c r="D182" s="67" t="s">
        <v>421</v>
      </c>
      <c r="E182" s="72">
        <f>業者カード!AI191</f>
        <v>2</v>
      </c>
      <c r="F182" s="65" t="str">
        <f>IF(業者カード!J191&lt;&gt;"",業者カード!J191,"")</f>
        <v/>
      </c>
      <c r="G182" s="65">
        <f>業者カード!$B$185</f>
        <v>0</v>
      </c>
      <c r="H182" s="65">
        <f>業者カード!AJ191</f>
        <v>7</v>
      </c>
    </row>
    <row r="183" spans="1:8" ht="12.95" customHeight="1" x14ac:dyDescent="0.15">
      <c r="A183" s="71"/>
      <c r="B183" s="66"/>
      <c r="C183" s="67" t="s">
        <v>414</v>
      </c>
      <c r="D183" s="67" t="s">
        <v>421</v>
      </c>
      <c r="E183" s="72">
        <f>業者カード!AI192</f>
        <v>3</v>
      </c>
      <c r="F183" s="65" t="str">
        <f>IF(業者カード!J192&lt;&gt;"",業者カード!J192,"")</f>
        <v/>
      </c>
      <c r="G183" s="65">
        <f>業者カード!$B$192</f>
        <v>0</v>
      </c>
      <c r="H183" s="65">
        <f>業者カード!AJ192</f>
        <v>1</v>
      </c>
    </row>
    <row r="184" spans="1:8" ht="12.95" customHeight="1" x14ac:dyDescent="0.15">
      <c r="A184" s="71"/>
      <c r="B184" s="66"/>
      <c r="C184" s="67" t="s">
        <v>414</v>
      </c>
      <c r="D184" s="67" t="s">
        <v>421</v>
      </c>
      <c r="E184" s="72">
        <f>業者カード!AI193</f>
        <v>3</v>
      </c>
      <c r="F184" s="65" t="str">
        <f>IF(業者カード!J193&lt;&gt;"",業者カード!J193,"")</f>
        <v/>
      </c>
      <c r="G184" s="65">
        <f>業者カード!$B$192</f>
        <v>0</v>
      </c>
      <c r="H184" s="65">
        <f>業者カード!AJ193</f>
        <v>2</v>
      </c>
    </row>
    <row r="185" spans="1:8" ht="12.95" customHeight="1" x14ac:dyDescent="0.15">
      <c r="A185" s="71"/>
      <c r="B185" s="66"/>
      <c r="C185" s="67" t="s">
        <v>414</v>
      </c>
      <c r="D185" s="67" t="s">
        <v>421</v>
      </c>
      <c r="E185" s="72">
        <f>業者カード!AI194</f>
        <v>3</v>
      </c>
      <c r="F185" s="65" t="str">
        <f>IF(業者カード!J194&lt;&gt;"",業者カード!J194,"")</f>
        <v/>
      </c>
      <c r="G185" s="65">
        <f>業者カード!$B$192</f>
        <v>0</v>
      </c>
      <c r="H185" s="65">
        <f>業者カード!AJ194</f>
        <v>3</v>
      </c>
    </row>
    <row r="186" spans="1:8" ht="12.95" customHeight="1" x14ac:dyDescent="0.15">
      <c r="A186" s="71"/>
      <c r="B186" s="66"/>
      <c r="C186" s="67" t="s">
        <v>414</v>
      </c>
      <c r="D186" s="67" t="s">
        <v>421</v>
      </c>
      <c r="E186" s="72">
        <f>業者カード!AI195</f>
        <v>3</v>
      </c>
      <c r="F186" s="65" t="str">
        <f>IF(業者カード!J195&lt;&gt;"",業者カード!J195,"")</f>
        <v/>
      </c>
      <c r="G186" s="65">
        <f>業者カード!$B$192</f>
        <v>0</v>
      </c>
      <c r="H186" s="65">
        <f>業者カード!AJ195</f>
        <v>4</v>
      </c>
    </row>
    <row r="187" spans="1:8" ht="12.95" customHeight="1" x14ac:dyDescent="0.15">
      <c r="A187" s="71"/>
      <c r="B187" s="66"/>
      <c r="C187" s="67" t="s">
        <v>414</v>
      </c>
      <c r="D187" s="67" t="s">
        <v>421</v>
      </c>
      <c r="E187" s="72">
        <f>業者カード!AI196</f>
        <v>3</v>
      </c>
      <c r="F187" s="65" t="str">
        <f>IF(業者カード!J196&lt;&gt;"",業者カード!J196,"")</f>
        <v/>
      </c>
      <c r="G187" s="65">
        <f>業者カード!$B$192</f>
        <v>0</v>
      </c>
      <c r="H187" s="65">
        <f>業者カード!AJ196</f>
        <v>5</v>
      </c>
    </row>
    <row r="188" spans="1:8" ht="12.95" customHeight="1" x14ac:dyDescent="0.15">
      <c r="A188" s="71"/>
      <c r="B188" s="66"/>
      <c r="C188" s="67" t="s">
        <v>414</v>
      </c>
      <c r="D188" s="67" t="s">
        <v>426</v>
      </c>
      <c r="E188" s="72">
        <f>業者カード!AI197</f>
        <v>3</v>
      </c>
      <c r="F188" s="65" t="str">
        <f>IF(業者カード!J197&lt;&gt;"",業者カード!J197,"")</f>
        <v/>
      </c>
      <c r="G188" s="65">
        <f>業者カード!$B$192</f>
        <v>0</v>
      </c>
      <c r="H188" s="65">
        <f>業者カード!AJ197</f>
        <v>6</v>
      </c>
    </row>
    <row r="189" spans="1:8" ht="12.95" customHeight="1" x14ac:dyDescent="0.15">
      <c r="A189" s="71"/>
      <c r="B189" s="66"/>
      <c r="C189" s="67" t="s">
        <v>408</v>
      </c>
      <c r="D189" s="67" t="s">
        <v>426</v>
      </c>
      <c r="E189" s="72">
        <f>業者カード!AI198</f>
        <v>3</v>
      </c>
      <c r="F189" s="65" t="str">
        <f>IF(業者カード!J198&lt;&gt;"",業者カード!J198,"")</f>
        <v/>
      </c>
      <c r="G189" s="65">
        <f>業者カード!$B$192</f>
        <v>0</v>
      </c>
      <c r="H189" s="65">
        <f>業者カード!AJ198</f>
        <v>7</v>
      </c>
    </row>
    <row r="190" spans="1:8" ht="12.95" customHeight="1" x14ac:dyDescent="0.15"/>
    <row r="191" spans="1:8" ht="12.95" customHeight="1" x14ac:dyDescent="0.15"/>
    <row r="192" spans="1:8" ht="12.95" customHeight="1" x14ac:dyDescent="0.15"/>
    <row r="193" spans="1:7" ht="12.95" customHeight="1" x14ac:dyDescent="0.15">
      <c r="A193" s="66"/>
      <c r="B193" s="66"/>
      <c r="C193" s="69"/>
      <c r="D193" s="69"/>
      <c r="E193" s="69" t="s">
        <v>427</v>
      </c>
      <c r="F193" s="69" t="s">
        <v>428</v>
      </c>
      <c r="G193" s="69" t="s">
        <v>203</v>
      </c>
    </row>
    <row r="194" spans="1:7" ht="12.95" customHeight="1" x14ac:dyDescent="0.15">
      <c r="A194" s="66"/>
      <c r="B194" s="66"/>
      <c r="C194" s="67" t="s">
        <v>429</v>
      </c>
      <c r="D194" s="67" t="s">
        <v>430</v>
      </c>
      <c r="E194" s="67" t="s">
        <v>431</v>
      </c>
      <c r="F194" s="67" t="s">
        <v>424</v>
      </c>
      <c r="G194" s="67" t="s">
        <v>432</v>
      </c>
    </row>
    <row r="195" spans="1:7" ht="12.95" customHeight="1" x14ac:dyDescent="0.15">
      <c r="A195" s="71"/>
      <c r="B195" s="66"/>
      <c r="C195" s="67" t="s">
        <v>408</v>
      </c>
      <c r="D195" s="67" t="s">
        <v>430</v>
      </c>
      <c r="E195" s="68">
        <f>業者カード!AI178</f>
        <v>1</v>
      </c>
      <c r="F195" s="65">
        <f>業者カード!$B$178</f>
        <v>0</v>
      </c>
      <c r="G195" s="65" t="str">
        <f>IF(業者カード!R178="","",業者カード!R178)</f>
        <v/>
      </c>
    </row>
    <row r="196" spans="1:7" ht="12.95" customHeight="1" x14ac:dyDescent="0.15">
      <c r="A196" s="71"/>
      <c r="B196" s="66"/>
      <c r="C196" s="67" t="s">
        <v>408</v>
      </c>
      <c r="D196" s="67" t="s">
        <v>430</v>
      </c>
      <c r="E196" s="68">
        <f>業者カード!AI185</f>
        <v>2</v>
      </c>
      <c r="F196" s="65">
        <f>業者カード!$B$185</f>
        <v>0</v>
      </c>
      <c r="G196" s="65" t="str">
        <f>IF(業者カード!R185="","",業者カード!R185)</f>
        <v/>
      </c>
    </row>
    <row r="197" spans="1:7" ht="12.95" customHeight="1" x14ac:dyDescent="0.15">
      <c r="A197" s="71"/>
      <c r="B197" s="66"/>
      <c r="C197" s="67" t="s">
        <v>408</v>
      </c>
      <c r="D197" s="67" t="s">
        <v>430</v>
      </c>
      <c r="E197" s="68">
        <f>業者カード!AI192</f>
        <v>3</v>
      </c>
      <c r="F197" s="65">
        <f>業者カード!$B$192</f>
        <v>0</v>
      </c>
      <c r="G197" s="65" t="str">
        <f>IF(業者カード!R192="","",業者カード!R192)</f>
        <v/>
      </c>
    </row>
    <row r="198" spans="1:7" ht="12.95" customHeight="1" x14ac:dyDescent="0.15">
      <c r="C198" s="65" t="s">
        <v>433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マニュアル</vt:lpstr>
      <vt:lpstr>入力例</vt:lpstr>
      <vt:lpstr>業者カード</vt:lpstr>
      <vt:lpstr>Inputval</vt:lpstr>
      <vt:lpstr>業者カード!Print_Area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2012-11-02T04:35:33Z</cp:lastPrinted>
  <dcterms:created xsi:type="dcterms:W3CDTF">2006-10-27T01:36:09Z</dcterms:created>
  <dcterms:modified xsi:type="dcterms:W3CDTF">2024-11-28T00:39:22Z</dcterms:modified>
</cp:coreProperties>
</file>