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9E38C08A-534E-4CC8-9027-59B299FDB844}" xr6:coauthVersionLast="47" xr6:coauthVersionMax="47" xr10:uidLastSave="{00000000-0000-0000-0000-000000000000}"/>
  <bookViews>
    <workbookView xWindow="28680" yWindow="-120" windowWidth="29040" windowHeight="15840" tabRatio="9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 r:id="rId19"/>
    <externalReference r:id="rId20"/>
  </externalReferences>
  <definedNames>
    <definedName name="gyomu_cd">[1]リスト定義!$A$1:$A$3</definedName>
    <definedName name="gyoshu">[1]リスト定義!$A$4:$A$42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理由リスト">[3]Sheet6!$A$1:$A$12</definedName>
    <definedName name="類似団体コード">[2]設定シート!$E$20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U63" i="12"/>
  <c r="AP63" i="12"/>
  <c r="AP23" i="12" l="1"/>
  <c r="V23" i="12"/>
  <c r="Q23"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U37" i="10" l="1"/>
  <c r="AM34" i="10" l="1"/>
  <c r="BE34" i="10" l="1"/>
  <c r="BE35" i="10" s="1"/>
  <c r="BE36" i="10" s="1"/>
  <c r="BE37" i="10" s="1"/>
  <c r="BE38" i="10" s="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<sst xmlns="http://schemas.openxmlformats.org/spreadsheetml/2006/main" count="1119" uniqueCount="620">
  <si>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</si>
  <si>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</si>
  <si>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</si>
  <si>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</si>
  <si>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</si>
  <si>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</si>
  <si>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</si>
  <si>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</si>
  <si>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</si>
  <si>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</si>
  <si>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</si>
  <si>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</si>
  <si>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</si>
  <si>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</si>
  <si>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</si>
  <si>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</si>
  <si>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</si>
  <si>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</si>
  <si>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</si>
  <si>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</si>
  <si>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</si>
  <si>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</si>
  <si>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</si>
  <si>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</si>
  <si>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</si>
  <si>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</si>
  <si>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</si>
  <si>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</si>
  <si>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</si>
  <si>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</si>
  <si>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</si>
  <si>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</si>
  <si>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</si>
  <si>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</si>
  <si>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</si>
  <si>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</si>
  <si>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</si>
  <si>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</si>
  <si>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</si>
  <si>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</si>
  <si>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</si>
  <si>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</si>
  <si>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</si>
  <si>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</si>
  <si>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</si>
  <si>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</si>
  <si>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</si>
  <si>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</si>
  <si>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</si>
  <si>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</si>
  <si>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</si>
  <si>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</si>
  <si>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</si>
  <si>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</si>
  <si>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</si>
  <si>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</si>
  <si>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</si>
  <si>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</si>
  <si>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</si>
  <si>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</si>
  <si>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</si>
  <si>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</si>
  <si>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</si>
  <si>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</si>
  <si>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</si>
  <si>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</si>
  <si>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</si>
  <si>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</si>
  <si>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</si>
  <si>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</si>
  <si>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</si>
  <si>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</si>
  <si>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</si>
  <si>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</si>
  <si>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</si>
  <si>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</si>
  <si>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</si>
  <si>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</si>
  <si>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</si>
  <si>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</si>
  <si>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</si>
  <si>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</si>
  <si>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</si>
  <si>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</si>
  <si>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</si>
  <si>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</si>
  <si>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</si>
  <si>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</si>
  <si>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</si>
  <si>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</si>
  <si>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</si>
  <si>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</si>
  <si>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</si>
  <si>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</si>
  <si>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</si>
  <si>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</si>
  <si>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</si>
  <si>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</si>
  <si>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</si>
  <si>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</si>
  <si>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</si>
  <si>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</si>
  <si>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</si>
  <si>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</si>
  <si>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</si>
  <si>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</si>
  <si>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</si>
  <si>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</si>
  <si>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</si>
  <si>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</si>
  <si>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</si>
  <si>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</si>
  <si>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</si>
  <si>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</si>
  <si>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</si>
  <si>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</si>
  <si>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</si>
  <si>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</si>
  <si>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</si>
  <si>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</si>
  <si>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</si>
  <si>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</si>
  <si>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</si>
  <si>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</si>
  <si>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</si>
  <si>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</si>
  <si>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</si>
  <si>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</si>
  <si>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</si>
  <si>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</si>
  <si>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</si>
  <si>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</si>
  <si>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</si>
  <si>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</si>
  <si>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</si>
  <si>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</si>
  <si>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</si>
  <si>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</si>
  <si>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</si>
  <si>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</si>
  <si>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</si>
  <si>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</si>
  <si>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</si>
  <si>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</si>
  <si>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</si>
  <si>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</si>
  <si>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</si>
  <si>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</si>
  <si>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</si>
  <si>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</si>
  <si>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</si>
  <si>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</si>
  <si>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</si>
  <si>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</si>
  <si>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</si>
  <si>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</si>
  <si>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</si>
  <si>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</si>
  <si>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</si>
  <si>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</si>
  <si>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</si>
  <si>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</si>
  <si>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</si>
  <si>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</si>
  <si>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</si>
  <si>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</si>
  <si>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</si>
  <si>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</si>
  <si>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</si>
  <si>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</si>
  <si>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</si>
  <si>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</si>
  <si>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</si>
  <si>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</si>
  <si>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</si>
  <si>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</si>
  <si>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</si>
  <si>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</si>
  <si>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</si>
  <si>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</si>
  <si>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</si>
  <si>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</si>
  <si>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</si>
  <si>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</si>
  <si>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</si>
  <si>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</si>
  <si>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</si>
  <si>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</si>
  <si>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</si>
  <si>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</si>
  <si>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</si>
  <si>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</si>
  <si>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</si>
  <si>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</si>
  <si>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</si>
  <si>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</si>
  <si>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</si>
  <si>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</si>
  <si>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</si>
  <si>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</si>
  <si>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</si>
  <si>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</si>
  <si>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</si>
  <si>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</si>
  <si>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</si>
  <si>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</si>
  <si>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</si>
  <si>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</si>
  <si>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</si>
  <si>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</si>
  <si>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</si>
  <si>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</si>
  <si>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</si>
  <si>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</si>
  <si>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</si>
  <si>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</si>
  <si>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</si>
  <si>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</si>
  <si>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</si>
  <si>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</si>
  <si>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</si>
  <si>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</si>
  <si>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</si>
  <si>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</si>
  <si>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</si>
  <si>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</si>
  <si>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</si>
  <si>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</si>
  <si>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</si>
  <si>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</si>
  <si>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</si>
  <si>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</si>
  <si>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</si>
  <si>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</si>
  <si>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</si>
  <si>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</si>
  <si>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</si>
  <si>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</si>
  <si>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</si>
  <si>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</si>
  <si>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</si>
  <si>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</si>
  <si>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</si>
  <si>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</si>
  <si>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</si>
  <si>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</si>
  <si>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</si>
  <si>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</si>
  <si>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</si>
  <si>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</si>
  <si>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</si>
  <si>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</si>
  <si>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</si>
  <si>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</si>
  <si>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</si>
  <si>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</si>
  <si>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</si>
  <si>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</si>
  <si>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</si>
  <si>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</si>
  <si>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</si>
  <si>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</si>
  <si>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</si>
  <si>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</si>
  <si>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</si>
  <si>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</si>
  <si>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</si>
  <si>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</si>
  <si>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</si>
  <si>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</si>
  <si>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</si>
  <si>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</si>
  <si>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</si>
  <si>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</si>
  <si>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</si>
  <si>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</si>
  <si>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</si>
  <si>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</si>
  <si>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</si>
  <si>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</si>
  <si>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</si>
  <si>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</si>
  <si>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</si>
  <si>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</si>
  <si>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</si>
  <si>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</si>
  <si>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</si>
  <si>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</si>
  <si>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</si>
  <si>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</si>
  <si>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</si>
  <si>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</si>
  <si>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</si>
  <si>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</si>
  <si>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</si>
  <si>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</si>
  <si>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</si>
  <si>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</si>
  <si>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</si>
  <si>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</si>
  <si>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</si>
  <si>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</si>
  <si>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</si>
  <si>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</si>
  <si>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</si>
  <si>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</si>
  <si>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</si>
  <si>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</si>
  <si>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</si>
  <si>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</si>
  <si>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</si>
  <si>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</si>
  <si>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</si>
  <si>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</si>
  <si>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</si>
  <si>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</si>
  <si>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</si>
  <si>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</si>
  <si>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</si>
  <si>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</si>
  <si>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</si>
  <si>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</si>
  <si>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</si>
  <si>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</si>
  <si>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</si>
  <si>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</si>
  <si>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</si>
  <si>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</si>
  <si>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</si>
  <si>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</si>
  <si>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</si>
  <si>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</si>
  <si>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</si>
  <si>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</si>
  <si>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</si>
  <si>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</si>
  <si>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</si>
  <si>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</si>
  <si>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</si>
  <si>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</si>
  <si>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</si>
  <si>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</si>
  <si>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</si>
  <si>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</si>
  <si>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</si>
  <si>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</si>
  <si>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</si>
  <si>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</si>
  <si>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</si>
  <si>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</si>
  <si>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</si>
  <si>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</si>
  <si>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</si>
  <si>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</si>
  <si>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</si>
  <si>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</si>
  <si>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</si>
  <si>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</si>
  <si>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</si>
  <si>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</si>
  <si>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</si>
  <si>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</si>
  <si>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</si>
  <si>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</si>
  <si>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</si>
  <si>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</si>
  <si>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</si>
  <si>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</si>
  <si>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</si>
  <si>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</si>
  <si>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</si>
  <si>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</si>
  <si>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</si>
  <si>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</si>
  <si>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</si>
  <si>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</si>
  <si>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</si>
  <si>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</si>
  <si>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</si>
  <si>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</si>
  <si>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</si>
  <si>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</si>
  <si>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</si>
  <si>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</si>
  <si>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</si>
  <si>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</si>
  <si>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</si>
  <si>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</si>
  <si>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</si>
  <si>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</si>
  <si>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</si>
  <si>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</si>
  <si>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</si>
  <si>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</si>
  <si>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</si>
  <si>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</si>
  <si>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</si>
  <si>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</si>
  <si>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</si>
  <si>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</si>
  <si>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</si>
  <si>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</si>
  <si>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</si>
  <si>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</si>
  <si>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</si>
  <si>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</si>
  <si>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</si>
  <si>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</si>
  <si>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</si>
  <si>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</si>
  <si>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</si>
  <si>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</si>
  <si>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</si>
  <si>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</si>
  <si>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</si>
  <si>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</si>
  <si>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</si>
  <si>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</si>
  <si>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</si>
  <si>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</si>
  <si>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法非適用企業</t>
    <phoneticPr fontId="5"/>
  </si>
  <si>
    <t>産業団地事業特別会計</t>
    <phoneticPr fontId="5"/>
  </si>
  <si>
    <t>住宅団地事業特別会計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</si>
  <si>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</si>
  <si>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</si>
  <si>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</si>
  <si>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</si>
  <si>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</si>
  <si>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</si>
  <si>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</si>
  <si>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</si>
  <si>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</si>
  <si>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</si>
  <si>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</si>
  <si>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</si>
  <si>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</si>
  <si>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</si>
  <si>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</si>
  <si>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</si>
  <si>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</si>
  <si>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</si>
  <si>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</si>
  <si>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</si>
  <si>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</si>
  <si>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</si>
  <si>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</si>
  <si>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</si>
  <si>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</si>
  <si>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</si>
  <si>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</si>
  <si>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</si>
  <si>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</si>
  <si>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</si>
  <si>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</si>
  <si>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</si>
  <si>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</si>
  <si>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</si>
  <si>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</si>
  <si>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</si>
  <si>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</si>
  <si>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</si>
  <si>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</si>
  <si>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</si>
  <si>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</si>
  <si>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</si>
  <si>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</si>
  <si>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</si>
  <si>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</si>
  <si>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</si>
  <si>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</si>
  <si>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</si>
  <si>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</si>
  <si>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</si>
  <si>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</si>
  <si>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</si>
  <si>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</si>
  <si>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</si>
  <si>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</si>
  <si>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</si>
  <si>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</si>
  <si>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</si>
  <si>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</si>
  <si>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</si>
  <si>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</si>
  <si>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</si>
  <si>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</si>
  <si>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</si>
  <si>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</si>
  <si>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</si>
  <si>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</si>
  <si>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</si>
  <si>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</si>
  <si>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</si>
  <si>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</si>
  <si>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</si>
  <si>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</si>
  <si>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</si>
  <si>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</si>
  <si>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</si>
  <si>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</si>
  <si>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</si>
  <si>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</si>
  <si>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</si>
  <si>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</si>
  <si>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</si>
  <si>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</si>
  <si>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</si>
  <si>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</si>
  <si>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</si>
  <si>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</si>
  <si>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</si>
  <si>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</si>
  <si>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</si>
  <si>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</si>
  <si>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</si>
  <si>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</si>
  <si>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</si>
  <si>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</si>
  <si>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</si>
  <si>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</si>
  <si>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</si>
  <si>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</si>
  <si>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</si>
  <si>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</si>
  <si>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</si>
  <si>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</si>
  <si>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</si>
  <si>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</si>
  <si>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</si>
  <si>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</si>
  <si>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</si>
  <si>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</si>
  <si>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</si>
  <si>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</si>
  <si>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</si>
  <si>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</si>
  <si>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</si>
  <si>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</si>
  <si>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</si>
  <si>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</si>
  <si>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</si>
  <si>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</si>
  <si>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</si>
  <si>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</si>
  <si>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</si>
  <si>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</si>
  <si>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</si>
  <si>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</si>
  <si>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</si>
  <si>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</si>
  <si>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</si>
  <si>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</si>
  <si>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</si>
  <si>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</si>
  <si>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</si>
  <si>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</si>
  <si>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</si>
  <si>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</si>
  <si>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</si>
  <si>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</si>
  <si>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</si>
  <si>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</si>
  <si>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</si>
  <si>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</si>
  <si>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</si>
  <si>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</si>
  <si>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</si>
  <si>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</si>
  <si>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</si>
  <si>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上水道事業会計</t>
  </si>
  <si>
    <t>住宅団地事業特別会計</t>
  </si>
  <si>
    <t>介護保険事業特別会計（介護保険事業勘定）</t>
  </si>
  <si>
    <t>国民健康保険事業特別会計</t>
  </si>
  <si>
    <t>産業団地事業特別会計</t>
  </si>
  <si>
    <t>道路用地取得事業特別会計</t>
  </si>
  <si>
    <t>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</si>
  <si>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</si>
  <si>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</si>
  <si>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</si>
  <si>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</si>
  <si>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</si>
  <si>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</si>
  <si>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</si>
  <si>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</si>
  <si>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まちづくり基金</t>
    <rPh sb="5" eb="7">
      <t>キキン</t>
    </rPh>
    <phoneticPr fontId="5"/>
  </si>
  <si>
    <t>企業誘致助成事業基金</t>
    <rPh sb="0" eb="2">
      <t>キギョウ</t>
    </rPh>
    <rPh sb="2" eb="4">
      <t>ユウチ</t>
    </rPh>
    <rPh sb="4" eb="6">
      <t>ジョセイ</t>
    </rPh>
    <rPh sb="6" eb="8">
      <t>ジギョウ</t>
    </rPh>
    <rPh sb="8" eb="10">
      <t>キキン</t>
    </rPh>
    <phoneticPr fontId="5"/>
  </si>
  <si>
    <t>庁舎改修基金</t>
    <rPh sb="0" eb="2">
      <t>チョウシャ</t>
    </rPh>
    <rPh sb="2" eb="4">
      <t>カイシュウ</t>
    </rPh>
    <rPh sb="4" eb="6">
      <t>キキン</t>
    </rPh>
    <phoneticPr fontId="5"/>
  </si>
  <si>
    <t>ふるさと応援基金</t>
    <rPh sb="4" eb="6">
      <t>オウエン</t>
    </rPh>
    <rPh sb="6" eb="8">
      <t>キキン</t>
    </rPh>
    <phoneticPr fontId="5"/>
  </si>
  <si>
    <t>健康診査推進強化基金</t>
    <phoneticPr fontId="5"/>
  </si>
  <si>
    <t xml:space="preserve">※8：職員の状況については、令和3年地方公務員給与実態調査に基づいている。 </t>
    <phoneticPr fontId="2"/>
  </si>
  <si>
    <t>-</t>
    <phoneticPr fontId="2"/>
  </si>
  <si>
    <t>-</t>
    <phoneticPr fontId="2"/>
  </si>
  <si>
    <t>-</t>
    <phoneticPr fontId="2"/>
  </si>
  <si>
    <t>-</t>
    <phoneticPr fontId="2"/>
  </si>
  <si>
    <t>公立小浜病院組合</t>
    <rPh sb="0" eb="2">
      <t>コウリツ</t>
    </rPh>
    <rPh sb="2" eb="4">
      <t>オバマ</t>
    </rPh>
    <rPh sb="4" eb="6">
      <t>ビョウイン</t>
    </rPh>
    <rPh sb="6" eb="8">
      <t>クミアイ</t>
    </rPh>
    <phoneticPr fontId="11"/>
  </si>
  <si>
    <t>敦賀美方消防組合</t>
    <rPh sb="0" eb="2">
      <t>ツルガ</t>
    </rPh>
    <rPh sb="2" eb="4">
      <t>ミカタ</t>
    </rPh>
    <rPh sb="4" eb="6">
      <t>ショウボウ</t>
    </rPh>
    <rPh sb="6" eb="8">
      <t>クミアイ</t>
    </rPh>
    <phoneticPr fontId="11"/>
  </si>
  <si>
    <t>美浜・三方環境衛生組合</t>
    <rPh sb="0" eb="2">
      <t>ミハマ</t>
    </rPh>
    <rPh sb="3" eb="5">
      <t>ミカタ</t>
    </rPh>
    <rPh sb="5" eb="7">
      <t>カンキョウ</t>
    </rPh>
    <rPh sb="7" eb="9">
      <t>エイセイ</t>
    </rPh>
    <rPh sb="9" eb="11">
      <t>クミアイ</t>
    </rPh>
    <phoneticPr fontId="11"/>
  </si>
  <si>
    <t>嶺南広域行政組合</t>
    <rPh sb="0" eb="2">
      <t>レイナン</t>
    </rPh>
    <rPh sb="2" eb="4">
      <t>コウイキ</t>
    </rPh>
    <rPh sb="4" eb="6">
      <t>ギョウセイ</t>
    </rPh>
    <rPh sb="6" eb="8">
      <t>クミアイ</t>
    </rPh>
    <phoneticPr fontId="1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</si>
  <si>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11"/>
  </si>
  <si>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11"/>
  </si>
  <si>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11"/>
  </si>
  <si>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11"/>
  </si>
  <si>
    <t>福井県自治会館組合</t>
    <rPh sb="0" eb="3">
      <t>フクイケン</t>
    </rPh>
    <rPh sb="3" eb="5">
      <t>ジチ</t>
    </rPh>
    <rPh sb="5" eb="7">
      <t>カイカン</t>
    </rPh>
    <rPh sb="7" eb="9">
      <t>クミアイ</t>
    </rPh>
    <phoneticPr fontId="11"/>
  </si>
  <si>
    <t>-</t>
    <phoneticPr fontId="2"/>
  </si>
  <si>
    <t>左のうち
一般会計等
負担見込額</t>
    <phoneticPr fontId="5"/>
  </si>
  <si>
    <t>(株)レインボーライン</t>
    <rPh sb="0" eb="3">
      <t>カブ</t>
    </rPh>
    <phoneticPr fontId="2"/>
  </si>
  <si>
    <t>〇</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</si>
  <si>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</si>
  <si>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</si>
  <si>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</si>
  <si>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将来負担比率は前年度より26.4ポイント減少し、有形固定資産減価償却率は前年度より0.3ポイント減少した。
有形固定資産減価償却率については類似団体を下回ったものの、将来負担比率は類似団体を大きく上回っている。
今後は、公共施設等総合管理計画に基づき、施設の統廃合や維持管理を適切に行っていくとともに、地方債の新規発行額の抑制に努める。</t>
    <rPh sb="7" eb="10">
      <t>ゼンネンド</t>
    </rPh>
    <rPh sb="20" eb="22">
      <t>ゲンショウ</t>
    </rPh>
    <rPh sb="38" eb="39">
      <t>ド</t>
    </rPh>
    <rPh sb="48" eb="50">
      <t>ゲンショウ</t>
    </rPh>
    <rPh sb="83" eb="89">
      <t>ショウライフタンヒリツ</t>
    </rPh>
    <rPh sb="90" eb="94">
      <t>ルイジダンタイ</t>
    </rPh>
    <rPh sb="95" eb="96">
      <t>オオ</t>
    </rPh>
    <rPh sb="98" eb="100">
      <t>ウワマワ</t>
    </rPh>
    <rPh sb="151" eb="154">
      <t>チホウサイ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</si>
  <si>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</si>
  <si>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</si>
  <si>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</si>
  <si>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</si>
  <si>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</si>
  <si>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</si>
  <si>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将来負担比率については、地方債残高は前年より約10億円増加している。これは地方債償還が進んでいないことを表している。
実質公債費比率については前年より0.5ポイント減少し、当年度は類似団体と同値となった。
経常的経費の見直しにより基金残高を増やすとともに、地方債の新規発行には慎重に対処していく必要がある。</t>
    <rPh sb="27" eb="29">
      <t>ゾウカ</t>
    </rPh>
    <rPh sb="82" eb="84">
      <t>ゲンショウ</t>
    </rPh>
    <rPh sb="86" eb="89">
      <t>トウネンド</t>
    </rPh>
    <rPh sb="90" eb="94">
      <t>ルイジダンタイ</t>
    </rPh>
    <rPh sb="95" eb="97">
      <t>ドウチ</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</si>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</sst>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rgb="FF000000"/>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20" fillId="0" borderId="0">
      <alignment vertical="center"/>
    </xf>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3">
    <cellStyle name="標準" xfId="0" builtinId="0"/>
    <cellStyle name="標準 2" xfId="6" xr:uid="{00000000-0005-0000-0000-000001000000}"/>
    <cellStyle name="標準 2 2" xfId="7" xr:uid="{00000000-0005-0000-0000-000002000000}"/>
    <cellStyle name="標準 2 3" xfId="10" xr:uid="{00000000-0005-0000-0000-000003000000}"/>
    <cellStyle name="標準 2 4" xfId="21"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6" xfId="8" xr:uid="{00000000-0005-0000-0000-00000A000000}"/>
    <cellStyle name="標準 6 2" xfId="20"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6487-4898-9C19-C0E06F4F41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231611</c:v>
                </c:pt>
                <c:pt idx="1">
                  <c:v>165802</c:v>
                </c:pt>
                <c:pt idx="2">
                  <c:v>265257</c:v>
                </c:pt>
                <c:pt idx="3">
                  <c:v>318806</c:v>
                </c:pt>
                <c:pt idx="4">
                  <c:v>382905</c:v>
                </c:pt>
              </c:numCache>
            </c:numRef>
          </c:val>
          <c:smooth val="0"/>
          <c:extLst>
            <c:ext xmlns:c16="http://schemas.microsoft.com/office/drawing/2014/chart" uri="{C3380CC4-5D6E-409C-BE32-E72D297353CC}">
              <c16:uniqueId val="{00000001-6487-4898-9C19-C0E06F4F41CD}"/>
            </c:ext>
          </c:extLst>
        </c:ser>
        <c:dLbls>
          <c:showLegendKey val="0"/>
          <c:showVal val="0"/>
          <c:showCatName val="0"/>
          <c:showSerName val="0"/>
          <c:showPercent val="0"/>
          <c:showBubbleSize val="0"/>
        </c:dLbls>
        <c:marker val="1"/>
        <c:smooth val="0"/>
        <c:axId val="374548432"/>
        <c:axId val="374548824"/>
      </c:lineChart>
      <c:catAx>
        <c:axId val="37454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548824"/>
        <c:crosses val="autoZero"/>
        <c:auto val="1"/>
        <c:lblAlgn val="ctr"/>
        <c:lblOffset val="100"/>
        <c:tickLblSkip val="1"/>
        <c:tickMarkSkip val="1"/>
        <c:noMultiLvlLbl val="0"/>
      </c:catAx>
      <c:valAx>
        <c:axId val="3745488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54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13.57</c:v>
                </c:pt>
                <c:pt idx="1">
                  <c:v>13.61</c:v>
                </c:pt>
                <c:pt idx="2">
                  <c:v>14.16</c:v>
                </c:pt>
                <c:pt idx="3">
                  <c:v>15.01</c:v>
                </c:pt>
                <c:pt idx="4">
                  <c:v>21.57</c:v>
                </c:pt>
              </c:numCache>
            </c:numRef>
          </c:val>
          <c:extLst>
            <c:ext xmlns:c16="http://schemas.microsoft.com/office/drawing/2014/chart" uri="{C3380CC4-5D6E-409C-BE32-E72D297353CC}">
              <c16:uniqueId val="{00000000-9DF6-4BA9-8F72-E7BA93DC9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23.88</c:v>
                </c:pt>
                <c:pt idx="1">
                  <c:v>30.23</c:v>
                </c:pt>
                <c:pt idx="2">
                  <c:v>30.32</c:v>
                </c:pt>
                <c:pt idx="3">
                  <c:v>28.8</c:v>
                </c:pt>
                <c:pt idx="4">
                  <c:v>25.06</c:v>
                </c:pt>
              </c:numCache>
            </c:numRef>
          </c:val>
          <c:extLst>
            <c:ext xmlns:c16="http://schemas.microsoft.com/office/drawing/2014/chart" uri="{C3380CC4-5D6E-409C-BE32-E72D297353CC}">
              <c16:uniqueId val="{00000001-9DF6-4BA9-8F72-E7BA93DC91DD}"/>
            </c:ext>
          </c:extLst>
        </c:ser>
        <c:dLbls>
          <c:showLegendKey val="0"/>
          <c:showVal val="0"/>
          <c:showCatName val="0"/>
          <c:showSerName val="0"/>
          <c:showPercent val="0"/>
          <c:showBubbleSize val="0"/>
        </c:dLbls>
        <c:gapWidth val="250"/>
        <c:overlap val="100"/>
        <c:axId val="427791600"/>
        <c:axId val="42779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8.4</c:v>
                </c:pt>
                <c:pt idx="1">
                  <c:v>5.95</c:v>
                </c:pt>
                <c:pt idx="2">
                  <c:v>0.51</c:v>
                </c:pt>
                <c:pt idx="3">
                  <c:v>1.87</c:v>
                </c:pt>
                <c:pt idx="4">
                  <c:v>8.51</c:v>
                </c:pt>
              </c:numCache>
            </c:numRef>
          </c:val>
          <c:smooth val="0"/>
          <c:extLst>
            <c:ext xmlns:c16="http://schemas.microsoft.com/office/drawing/2014/chart" uri="{C3380CC4-5D6E-409C-BE32-E72D297353CC}">
              <c16:uniqueId val="{00000002-9DF6-4BA9-8F72-E7BA93DC91DD}"/>
            </c:ext>
          </c:extLst>
        </c:ser>
        <c:dLbls>
          <c:showLegendKey val="0"/>
          <c:showVal val="0"/>
          <c:showCatName val="0"/>
          <c:showSerName val="0"/>
          <c:showPercent val="0"/>
          <c:showBubbleSize val="0"/>
        </c:dLbls>
        <c:marker val="1"/>
        <c:smooth val="0"/>
        <c:axId val="427791600"/>
        <c:axId val="427797088"/>
      </c:lineChart>
      <c:catAx>
        <c:axId val="42779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797088"/>
        <c:crosses val="autoZero"/>
        <c:auto val="1"/>
        <c:lblAlgn val="ctr"/>
        <c:lblOffset val="100"/>
        <c:tickLblSkip val="1"/>
        <c:tickMarkSkip val="1"/>
        <c:noMultiLvlLbl val="0"/>
      </c:catAx>
      <c:valAx>
        <c:axId val="42779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0.49</c:v>
                </c:pt>
                <c:pt idx="2">
                  <c:v>#N/A</c:v>
                </c:pt>
                <c:pt idx="3">
                  <c:v>0.54</c:v>
                </c:pt>
                <c:pt idx="4">
                  <c:v>#N/A</c:v>
                </c:pt>
                <c:pt idx="5">
                  <c:v>0.47</c:v>
                </c:pt>
                <c:pt idx="6">
                  <c:v>#N/A</c:v>
                </c:pt>
                <c:pt idx="7">
                  <c:v>0.46</c:v>
                </c:pt>
                <c:pt idx="8">
                  <c:v>#N/A</c:v>
                </c:pt>
                <c:pt idx="9">
                  <c:v>0.28999999999999998</c:v>
                </c:pt>
              </c:numCache>
            </c:numRef>
          </c:val>
          <c:extLst>
            <c:ext xmlns:c16="http://schemas.microsoft.com/office/drawing/2014/chart" uri="{C3380CC4-5D6E-409C-BE32-E72D297353CC}">
              <c16:uniqueId val="{00000000-9118-48BA-B20E-DE69FA6831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18-48BA-B20E-DE69FA6831A4}"/>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0.35</c:v>
                </c:pt>
              </c:numCache>
            </c:numRef>
          </c:val>
          <c:extLst>
            <c:ext xmlns:c16="http://schemas.microsoft.com/office/drawing/2014/chart" uri="{C3380CC4-5D6E-409C-BE32-E72D297353CC}">
              <c16:uniqueId val="{00000002-9118-48BA-B20E-DE69FA6831A4}"/>
            </c:ext>
          </c:extLst>
        </c:ser>
        <c:ser>
          <c:idx val="3"/>
          <c:order val="3"/>
          <c:tx>
            <c:strRef>
              <c:f>データシート!$A$30</c:f>
              <c:strCache>
                <c:ptCount val="1"/>
                <c:pt idx="0">
                  <c:v>道路用地取得事業特別会計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1.53</c:v>
                </c:pt>
                <c:pt idx="2">
                  <c:v>#N/A</c:v>
                </c:pt>
                <c:pt idx="3">
                  <c:v>1.57</c:v>
                </c:pt>
                <c:pt idx="4">
                  <c:v>#N/A</c:v>
                </c:pt>
                <c:pt idx="5">
                  <c:v>0.52</c:v>
                </c:pt>
                <c:pt idx="6">
                  <c:v>#N/A</c:v>
                </c:pt>
                <c:pt idx="7">
                  <c:v>0.45</c:v>
                </c:pt>
                <c:pt idx="8">
                  <c:v>#N/A</c:v>
                </c:pt>
                <c:pt idx="9">
                  <c:v>0.95</c:v>
                </c:pt>
              </c:numCache>
            </c:numRef>
          </c:val>
          <c:extLst>
            <c:ext xmlns:c16="http://schemas.microsoft.com/office/drawing/2014/chart" uri="{C3380CC4-5D6E-409C-BE32-E72D297353CC}">
              <c16:uniqueId val="{00000003-9118-48BA-B20E-DE69FA6831A4}"/>
            </c:ext>
          </c:extLst>
        </c:ser>
        <c:ser>
          <c:idx val="4"/>
          <c:order val="4"/>
          <c:tx>
            <c:strRef>
              <c:f>データシート!$A$31</c:f>
              <c:strCache>
                <c:ptCount val="1"/>
                <c:pt idx="0">
                  <c:v>産業団地事業特別会計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2.09</c:v>
                </c:pt>
                <c:pt idx="2">
                  <c:v>#N/A</c:v>
                </c:pt>
                <c:pt idx="3">
                  <c:v>2.04</c:v>
                </c:pt>
                <c:pt idx="4">
                  <c:v>#N/A</c:v>
                </c:pt>
                <c:pt idx="5">
                  <c:v>2.0499999999999998</c:v>
                </c:pt>
                <c:pt idx="6">
                  <c:v>#N/A</c:v>
                </c:pt>
                <c:pt idx="7">
                  <c:v>1.1200000000000001</c:v>
                </c:pt>
                <c:pt idx="8">
                  <c:v>#N/A</c:v>
                </c:pt>
                <c:pt idx="9">
                  <c:v>1.05</c:v>
                </c:pt>
              </c:numCache>
            </c:numRef>
          </c:val>
          <c:extLst>
            <c:ext xmlns:c16="http://schemas.microsoft.com/office/drawing/2014/chart" uri="{C3380CC4-5D6E-409C-BE32-E72D297353CC}">
              <c16:uniqueId val="{00000004-9118-48BA-B20E-DE69FA6831A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2.29</c:v>
                </c:pt>
                <c:pt idx="2">
                  <c:v>#N/A</c:v>
                </c:pt>
                <c:pt idx="3">
                  <c:v>2.92</c:v>
                </c:pt>
                <c:pt idx="4">
                  <c:v>#N/A</c:v>
                </c:pt>
                <c:pt idx="5">
                  <c:v>3.03</c:v>
                </c:pt>
                <c:pt idx="6">
                  <c:v>#N/A</c:v>
                </c:pt>
                <c:pt idx="7">
                  <c:v>2.5</c:v>
                </c:pt>
                <c:pt idx="8">
                  <c:v>#N/A</c:v>
                </c:pt>
                <c:pt idx="9">
                  <c:v>2.15</c:v>
                </c:pt>
              </c:numCache>
            </c:numRef>
          </c:val>
          <c:extLst>
            <c:ext xmlns:c16="http://schemas.microsoft.com/office/drawing/2014/chart" uri="{C3380CC4-5D6E-409C-BE32-E72D297353CC}">
              <c16:uniqueId val="{00000005-9118-48BA-B20E-DE69FA6831A4}"/>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2.0499999999999998</c:v>
                </c:pt>
                <c:pt idx="4">
                  <c:v>#N/A</c:v>
                </c:pt>
                <c:pt idx="5">
                  <c:v>2.93</c:v>
                </c:pt>
                <c:pt idx="6">
                  <c:v>#N/A</c:v>
                </c:pt>
                <c:pt idx="7">
                  <c:v>2.83</c:v>
                </c:pt>
                <c:pt idx="8">
                  <c:v>#N/A</c:v>
                </c:pt>
                <c:pt idx="9">
                  <c:v>2.78</c:v>
                </c:pt>
              </c:numCache>
            </c:numRef>
          </c:val>
          <c:extLst>
            <c:ext xmlns:c16="http://schemas.microsoft.com/office/drawing/2014/chart" uri="{C3380CC4-5D6E-409C-BE32-E72D297353CC}">
              <c16:uniqueId val="{00000006-9118-48BA-B20E-DE69FA6831A4}"/>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5.51</c:v>
                </c:pt>
                <c:pt idx="2">
                  <c:v>#N/A</c:v>
                </c:pt>
                <c:pt idx="3">
                  <c:v>4.32</c:v>
                </c:pt>
                <c:pt idx="4">
                  <c:v>#N/A</c:v>
                </c:pt>
                <c:pt idx="5">
                  <c:v>4.22</c:v>
                </c:pt>
                <c:pt idx="6">
                  <c:v>#N/A</c:v>
                </c:pt>
                <c:pt idx="7">
                  <c:v>3.6</c:v>
                </c:pt>
                <c:pt idx="8">
                  <c:v>#N/A</c:v>
                </c:pt>
                <c:pt idx="9">
                  <c:v>3.19</c:v>
                </c:pt>
              </c:numCache>
            </c:numRef>
          </c:val>
          <c:extLst>
            <c:ext xmlns:c16="http://schemas.microsoft.com/office/drawing/2014/chart" uri="{C3380CC4-5D6E-409C-BE32-E72D297353CC}">
              <c16:uniqueId val="{00000007-9118-48BA-B20E-DE69FA6831A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11.39</c:v>
                </c:pt>
                <c:pt idx="2">
                  <c:v>#N/A</c:v>
                </c:pt>
                <c:pt idx="3">
                  <c:v>11.92</c:v>
                </c:pt>
                <c:pt idx="4">
                  <c:v>#N/A</c:v>
                </c:pt>
                <c:pt idx="5">
                  <c:v>12.44</c:v>
                </c:pt>
                <c:pt idx="6">
                  <c:v>#N/A</c:v>
                </c:pt>
                <c:pt idx="7">
                  <c:v>12.2</c:v>
                </c:pt>
                <c:pt idx="8">
                  <c:v>#N/A</c:v>
                </c:pt>
                <c:pt idx="9">
                  <c:v>10.69</c:v>
                </c:pt>
              </c:numCache>
            </c:numRef>
          </c:val>
          <c:extLst>
            <c:ext xmlns:c16="http://schemas.microsoft.com/office/drawing/2014/chart" uri="{C3380CC4-5D6E-409C-BE32-E72D297353CC}">
              <c16:uniqueId val="{00000008-9118-48BA-B20E-DE69FA6831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11.98</c:v>
                </c:pt>
                <c:pt idx="2">
                  <c:v>#N/A</c:v>
                </c:pt>
                <c:pt idx="3">
                  <c:v>12.03</c:v>
                </c:pt>
                <c:pt idx="4">
                  <c:v>#N/A</c:v>
                </c:pt>
                <c:pt idx="5">
                  <c:v>13.63</c:v>
                </c:pt>
                <c:pt idx="6">
                  <c:v>#N/A</c:v>
                </c:pt>
                <c:pt idx="7">
                  <c:v>14.55</c:v>
                </c:pt>
                <c:pt idx="8">
                  <c:v>#N/A</c:v>
                </c:pt>
                <c:pt idx="9">
                  <c:v>20.260000000000002</c:v>
                </c:pt>
              </c:numCache>
            </c:numRef>
          </c:val>
          <c:extLst>
            <c:ext xmlns:c16="http://schemas.microsoft.com/office/drawing/2014/chart" uri="{C3380CC4-5D6E-409C-BE32-E72D297353CC}">
              <c16:uniqueId val="{00000009-9118-48BA-B20E-DE69FA6831A4}"/>
            </c:ext>
          </c:extLst>
        </c:ser>
        <c:dLbls>
          <c:showLegendKey val="0"/>
          <c:showVal val="0"/>
          <c:showCatName val="0"/>
          <c:showSerName val="0"/>
          <c:showPercent val="0"/>
          <c:showBubbleSize val="0"/>
        </c:dLbls>
        <c:gapWidth val="150"/>
        <c:overlap val="100"/>
        <c:axId val="427791992"/>
        <c:axId val="427791208"/>
      </c:barChart>
      <c:catAx>
        <c:axId val="42779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91208"/>
        <c:crosses val="autoZero"/>
        <c:auto val="1"/>
        <c:lblAlgn val="ctr"/>
        <c:lblOffset val="100"/>
        <c:tickLblSkip val="1"/>
        <c:tickMarkSkip val="1"/>
        <c:noMultiLvlLbl val="0"/>
      </c:catAx>
      <c:valAx>
        <c:axId val="42779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1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739</c:v>
                </c:pt>
                <c:pt idx="5">
                  <c:v>787</c:v>
                </c:pt>
                <c:pt idx="8">
                  <c:v>779</c:v>
                </c:pt>
                <c:pt idx="11">
                  <c:v>533</c:v>
                </c:pt>
                <c:pt idx="14">
                  <c:v>658</c:v>
                </c:pt>
              </c:numCache>
            </c:numRef>
          </c:val>
          <c:extLst>
            <c:ext xmlns:c16="http://schemas.microsoft.com/office/drawing/2014/chart" uri="{C3380CC4-5D6E-409C-BE32-E72D297353CC}">
              <c16:uniqueId val="{00000000-A480-4BF9-8597-2DACBADDB5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80-4BF9-8597-2DACBADDB5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80-4BF9-8597-2DACBADDB5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146</c:v>
                </c:pt>
                <c:pt idx="3">
                  <c:v>111</c:v>
                </c:pt>
                <c:pt idx="6">
                  <c:v>110</c:v>
                </c:pt>
                <c:pt idx="9">
                  <c:v>102</c:v>
                </c:pt>
                <c:pt idx="12">
                  <c:v>112</c:v>
                </c:pt>
              </c:numCache>
            </c:numRef>
          </c:val>
          <c:extLst>
            <c:ext xmlns:c16="http://schemas.microsoft.com/office/drawing/2014/chart" uri="{C3380CC4-5D6E-409C-BE32-E72D297353CC}">
              <c16:uniqueId val="{00000003-A480-4BF9-8597-2DACBADDB5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338</c:v>
                </c:pt>
                <c:pt idx="3">
                  <c:v>337</c:v>
                </c:pt>
                <c:pt idx="6">
                  <c:v>330</c:v>
                </c:pt>
                <c:pt idx="9">
                  <c:v>315</c:v>
                </c:pt>
                <c:pt idx="12">
                  <c:v>320</c:v>
                </c:pt>
              </c:numCache>
            </c:numRef>
          </c:val>
          <c:extLst>
            <c:ext xmlns:c16="http://schemas.microsoft.com/office/drawing/2014/chart" uri="{C3380CC4-5D6E-409C-BE32-E72D297353CC}">
              <c16:uniqueId val="{00000004-A480-4BF9-8597-2DACBADDB5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80-4BF9-8597-2DACBADDB5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80-4BF9-8597-2DACBADDB5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568</c:v>
                </c:pt>
                <c:pt idx="3">
                  <c:v>625</c:v>
                </c:pt>
                <c:pt idx="6">
                  <c:v>660</c:v>
                </c:pt>
                <c:pt idx="9">
                  <c:v>394</c:v>
                </c:pt>
                <c:pt idx="12">
                  <c:v>524</c:v>
                </c:pt>
              </c:numCache>
            </c:numRef>
          </c:val>
          <c:extLst>
            <c:ext xmlns:c16="http://schemas.microsoft.com/office/drawing/2014/chart" uri="{C3380CC4-5D6E-409C-BE32-E72D297353CC}">
              <c16:uniqueId val="{00000007-A480-4BF9-8597-2DACBADDB5A5}"/>
            </c:ext>
          </c:extLst>
        </c:ser>
        <c:dLbls>
          <c:showLegendKey val="0"/>
          <c:showVal val="0"/>
          <c:showCatName val="0"/>
          <c:showSerName val="0"/>
          <c:showPercent val="0"/>
          <c:showBubbleSize val="0"/>
        </c:dLbls>
        <c:gapWidth val="100"/>
        <c:overlap val="100"/>
        <c:axId val="427797480"/>
        <c:axId val="42779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313</c:v>
                </c:pt>
                <c:pt idx="2">
                  <c:v>#N/A</c:v>
                </c:pt>
                <c:pt idx="3">
                  <c:v>#N/A</c:v>
                </c:pt>
                <c:pt idx="4">
                  <c:v>286</c:v>
                </c:pt>
                <c:pt idx="5">
                  <c:v>#N/A</c:v>
                </c:pt>
                <c:pt idx="6">
                  <c:v>#N/A</c:v>
                </c:pt>
                <c:pt idx="7">
                  <c:v>321</c:v>
                </c:pt>
                <c:pt idx="8">
                  <c:v>#N/A</c:v>
                </c:pt>
                <c:pt idx="9">
                  <c:v>#N/A</c:v>
                </c:pt>
                <c:pt idx="10">
                  <c:v>278</c:v>
                </c:pt>
                <c:pt idx="11">
                  <c:v>#N/A</c:v>
                </c:pt>
                <c:pt idx="12">
                  <c:v>#N/A</c:v>
                </c:pt>
                <c:pt idx="13">
                  <c:v>298</c:v>
                </c:pt>
                <c:pt idx="14">
                  <c:v>#N/A</c:v>
                </c:pt>
              </c:numCache>
            </c:numRef>
          </c:val>
          <c:smooth val="0"/>
          <c:extLst>
            <c:ext xmlns:c16="http://schemas.microsoft.com/office/drawing/2014/chart" uri="{C3380CC4-5D6E-409C-BE32-E72D297353CC}">
              <c16:uniqueId val="{00000008-A480-4BF9-8597-2DACBADDB5A5}"/>
            </c:ext>
          </c:extLst>
        </c:ser>
        <c:dLbls>
          <c:showLegendKey val="0"/>
          <c:showVal val="0"/>
          <c:showCatName val="0"/>
          <c:showSerName val="0"/>
          <c:showPercent val="0"/>
          <c:showBubbleSize val="0"/>
        </c:dLbls>
        <c:marker val="1"/>
        <c:smooth val="0"/>
        <c:axId val="427797480"/>
        <c:axId val="427792384"/>
      </c:lineChart>
      <c:catAx>
        <c:axId val="42779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92384"/>
        <c:crosses val="autoZero"/>
        <c:auto val="1"/>
        <c:lblAlgn val="ctr"/>
        <c:lblOffset val="100"/>
        <c:tickLblSkip val="1"/>
        <c:tickMarkSkip val="1"/>
        <c:noMultiLvlLbl val="0"/>
      </c:catAx>
      <c:valAx>
        <c:axId val="4277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7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6251</c:v>
                </c:pt>
                <c:pt idx="5">
                  <c:v>6093</c:v>
                </c:pt>
                <c:pt idx="8">
                  <c:v>5946</c:v>
                </c:pt>
                <c:pt idx="11">
                  <c:v>5442</c:v>
                </c:pt>
                <c:pt idx="14">
                  <c:v>5817</c:v>
                </c:pt>
              </c:numCache>
            </c:numRef>
          </c:val>
          <c:extLst>
            <c:ext xmlns:c16="http://schemas.microsoft.com/office/drawing/2014/chart" uri="{C3380CC4-5D6E-409C-BE32-E72D297353CC}">
              <c16:uniqueId val="{00000000-B710-4BD5-AB91-BC55884B47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632</c:v>
                </c:pt>
                <c:pt idx="5">
                  <c:v>431</c:v>
                </c:pt>
                <c:pt idx="8">
                  <c:v>173</c:v>
                </c:pt>
                <c:pt idx="11">
                  <c:v>214</c:v>
                </c:pt>
                <c:pt idx="14">
                  <c:v>568</c:v>
                </c:pt>
              </c:numCache>
            </c:numRef>
          </c:val>
          <c:extLst>
            <c:ext xmlns:c16="http://schemas.microsoft.com/office/drawing/2014/chart" uri="{C3380CC4-5D6E-409C-BE32-E72D297353CC}">
              <c16:uniqueId val="{00000001-B710-4BD5-AB91-BC55884B47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1835</c:v>
                </c:pt>
                <c:pt idx="5">
                  <c:v>2314</c:v>
                </c:pt>
                <c:pt idx="8">
                  <c:v>2744</c:v>
                </c:pt>
                <c:pt idx="11">
                  <c:v>2999</c:v>
                </c:pt>
                <c:pt idx="14">
                  <c:v>3373</c:v>
                </c:pt>
              </c:numCache>
            </c:numRef>
          </c:val>
          <c:extLst>
            <c:ext xmlns:c16="http://schemas.microsoft.com/office/drawing/2014/chart" uri="{C3380CC4-5D6E-409C-BE32-E72D297353CC}">
              <c16:uniqueId val="{00000002-B710-4BD5-AB91-BC55884B47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64</c:v>
                </c:pt>
                <c:pt idx="6">
                  <c:v>49</c:v>
                </c:pt>
                <c:pt idx="9">
                  <c:v>0</c:v>
                </c:pt>
                <c:pt idx="12">
                  <c:v>0</c:v>
                </c:pt>
              </c:numCache>
            </c:numRef>
          </c:val>
          <c:extLst>
            <c:ext xmlns:c16="http://schemas.microsoft.com/office/drawing/2014/chart" uri="{C3380CC4-5D6E-409C-BE32-E72D297353CC}">
              <c16:uniqueId val="{00000003-B710-4BD5-AB91-BC55884B47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10-4BD5-AB91-BC55884B47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3</c:v>
                </c:pt>
                <c:pt idx="6">
                  <c:v>5</c:v>
                </c:pt>
                <c:pt idx="9">
                  <c:v>4</c:v>
                </c:pt>
                <c:pt idx="12">
                  <c:v>4</c:v>
                </c:pt>
              </c:numCache>
            </c:numRef>
          </c:val>
          <c:extLst>
            <c:ext xmlns:c16="http://schemas.microsoft.com/office/drawing/2014/chart" uri="{C3380CC4-5D6E-409C-BE32-E72D297353CC}">
              <c16:uniqueId val="{00000005-B710-4BD5-AB91-BC55884B47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1405</c:v>
                </c:pt>
                <c:pt idx="3">
                  <c:v>1329</c:v>
                </c:pt>
                <c:pt idx="6">
                  <c:v>1301</c:v>
                </c:pt>
                <c:pt idx="9">
                  <c:v>1371</c:v>
                </c:pt>
                <c:pt idx="12">
                  <c:v>1325</c:v>
                </c:pt>
              </c:numCache>
            </c:numRef>
          </c:val>
          <c:extLst>
            <c:ext xmlns:c16="http://schemas.microsoft.com/office/drawing/2014/chart" uri="{C3380CC4-5D6E-409C-BE32-E72D297353CC}">
              <c16:uniqueId val="{00000006-B710-4BD5-AB91-BC55884B47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1033</c:v>
                </c:pt>
                <c:pt idx="3">
                  <c:v>989</c:v>
                </c:pt>
                <c:pt idx="6">
                  <c:v>941</c:v>
                </c:pt>
                <c:pt idx="9">
                  <c:v>931</c:v>
                </c:pt>
                <c:pt idx="12">
                  <c:v>850</c:v>
                </c:pt>
              </c:numCache>
            </c:numRef>
          </c:val>
          <c:extLst>
            <c:ext xmlns:c16="http://schemas.microsoft.com/office/drawing/2014/chart" uri="{C3380CC4-5D6E-409C-BE32-E72D297353CC}">
              <c16:uniqueId val="{00000007-B710-4BD5-AB91-BC55884B47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4233</c:v>
                </c:pt>
                <c:pt idx="3">
                  <c:v>3940</c:v>
                </c:pt>
                <c:pt idx="6">
                  <c:v>3681</c:v>
                </c:pt>
                <c:pt idx="9">
                  <c:v>3435</c:v>
                </c:pt>
                <c:pt idx="12">
                  <c:v>3153</c:v>
                </c:pt>
              </c:numCache>
            </c:numRef>
          </c:val>
          <c:extLst>
            <c:ext xmlns:c16="http://schemas.microsoft.com/office/drawing/2014/chart" uri="{C3380CC4-5D6E-409C-BE32-E72D297353CC}">
              <c16:uniqueId val="{00000008-B710-4BD5-AB91-BC55884B47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10-4BD5-AB91-BC55884B47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5586</c:v>
                </c:pt>
                <c:pt idx="3">
                  <c:v>5503</c:v>
                </c:pt>
                <c:pt idx="6">
                  <c:v>5332</c:v>
                </c:pt>
                <c:pt idx="9">
                  <c:v>6132</c:v>
                </c:pt>
                <c:pt idx="12">
                  <c:v>7099</c:v>
                </c:pt>
              </c:numCache>
            </c:numRef>
          </c:val>
          <c:extLst>
            <c:ext xmlns:c16="http://schemas.microsoft.com/office/drawing/2014/chart" uri="{C3380CC4-5D6E-409C-BE32-E72D297353CC}">
              <c16:uniqueId val="{0000000A-B710-4BD5-AB91-BC55884B473A}"/>
            </c:ext>
          </c:extLst>
        </c:ser>
        <c:dLbls>
          <c:showLegendKey val="0"/>
          <c:showVal val="0"/>
          <c:showCatName val="0"/>
          <c:showSerName val="0"/>
          <c:showPercent val="0"/>
          <c:showBubbleSize val="0"/>
        </c:dLbls>
        <c:gapWidth val="100"/>
        <c:overlap val="100"/>
        <c:axId val="427792776"/>
        <c:axId val="427794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3540</c:v>
                </c:pt>
                <c:pt idx="2">
                  <c:v>#N/A</c:v>
                </c:pt>
                <c:pt idx="3">
                  <c:v>#N/A</c:v>
                </c:pt>
                <c:pt idx="4">
                  <c:v>2990</c:v>
                </c:pt>
                <c:pt idx="5">
                  <c:v>#N/A</c:v>
                </c:pt>
                <c:pt idx="6">
                  <c:v>#N/A</c:v>
                </c:pt>
                <c:pt idx="7">
                  <c:v>2448</c:v>
                </c:pt>
                <c:pt idx="8">
                  <c:v>#N/A</c:v>
                </c:pt>
                <c:pt idx="9">
                  <c:v>#N/A</c:v>
                </c:pt>
                <c:pt idx="10">
                  <c:v>3218</c:v>
                </c:pt>
                <c:pt idx="11">
                  <c:v>#N/A</c:v>
                </c:pt>
                <c:pt idx="12">
                  <c:v>#N/A</c:v>
                </c:pt>
                <c:pt idx="13">
                  <c:v>2672</c:v>
                </c:pt>
                <c:pt idx="14">
                  <c:v>#N/A</c:v>
                </c:pt>
              </c:numCache>
            </c:numRef>
          </c:val>
          <c:smooth val="0"/>
          <c:extLst>
            <c:ext xmlns:c16="http://schemas.microsoft.com/office/drawing/2014/chart" uri="{C3380CC4-5D6E-409C-BE32-E72D297353CC}">
              <c16:uniqueId val="{0000000B-B710-4BD5-AB91-BC55884B473A}"/>
            </c:ext>
          </c:extLst>
        </c:ser>
        <c:dLbls>
          <c:showLegendKey val="0"/>
          <c:showVal val="0"/>
          <c:showCatName val="0"/>
          <c:showSerName val="0"/>
          <c:showPercent val="0"/>
          <c:showBubbleSize val="0"/>
        </c:dLbls>
        <c:marker val="1"/>
        <c:smooth val="0"/>
        <c:axId val="427792776"/>
        <c:axId val="427794736"/>
      </c:lineChart>
      <c:catAx>
        <c:axId val="42779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794736"/>
        <c:crosses val="autoZero"/>
        <c:auto val="1"/>
        <c:lblAlgn val="ctr"/>
        <c:lblOffset val="100"/>
        <c:tickLblSkip val="1"/>
        <c:tickMarkSkip val="1"/>
        <c:noMultiLvlLbl val="0"/>
      </c:catAx>
      <c:valAx>
        <c:axId val="42779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1160</c:v>
                </c:pt>
                <c:pt idx="1">
                  <c:v>1160</c:v>
                </c:pt>
                <c:pt idx="2">
                  <c:v>1160</c:v>
                </c:pt>
              </c:numCache>
            </c:numRef>
          </c:val>
          <c:extLst>
            <c:ext xmlns:c16="http://schemas.microsoft.com/office/drawing/2014/chart" uri="{C3380CC4-5D6E-409C-BE32-E72D297353CC}">
              <c16:uniqueId val="{00000000-83D0-4C32-AA3A-5C480F1019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c:v>
                </c:pt>
                <c:pt idx="1">
                  <c:v>54</c:v>
                </c:pt>
                <c:pt idx="2">
                  <c:v>72</c:v>
                </c:pt>
              </c:numCache>
            </c:numRef>
          </c:val>
          <c:extLst>
            <c:ext xmlns:c16="http://schemas.microsoft.com/office/drawing/2014/chart" uri="{C3380CC4-5D6E-409C-BE32-E72D297353CC}">
              <c16:uniqueId val="{00000001-83D0-4C32-AA3A-5C480F1019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2706</c:v>
                </c:pt>
                <c:pt idx="1">
                  <c:v>3102</c:v>
                </c:pt>
                <c:pt idx="2">
                  <c:v>3506</c:v>
                </c:pt>
              </c:numCache>
            </c:numRef>
          </c:val>
          <c:extLst>
            <c:ext xmlns:c16="http://schemas.microsoft.com/office/drawing/2014/chart" uri="{C3380CC4-5D6E-409C-BE32-E72D297353CC}">
              <c16:uniqueId val="{00000002-83D0-4C32-AA3A-5C480F1019DB}"/>
            </c:ext>
          </c:extLst>
        </c:ser>
        <c:dLbls>
          <c:showLegendKey val="0"/>
          <c:showVal val="0"/>
          <c:showCatName val="0"/>
          <c:showSerName val="0"/>
          <c:showPercent val="0"/>
          <c:showBubbleSize val="0"/>
        </c:dLbls>
        <c:gapWidth val="120"/>
        <c:overlap val="100"/>
        <c:axId val="427793952"/>
        <c:axId val="427795128"/>
      </c:barChart>
      <c:catAx>
        <c:axId val="4277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795128"/>
        <c:crosses val="autoZero"/>
        <c:auto val="1"/>
        <c:lblAlgn val="ctr"/>
        <c:lblOffset val="100"/>
        <c:tickLblSkip val="1"/>
        <c:tickMarkSkip val="1"/>
        <c:noMultiLvlLbl val="0"/>
      </c:catAx>
      <c:valAx>
        <c:axId val="427795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79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{8B009356-5D10-4036-8978-1D66CB2E384C}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2C-458B-9793-8517F268C4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{A1E98DD0-63CD-4DC5-95CB-BA82F641C2BD}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C-458B-9793-8517F268C4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{21659FFA-C497-470F-AF18-5E65D540EA25}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C-458B-9793-8517F268C4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{15E31EFB-B91E-481B-AA95-8B8D269F61DB}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C-458B-9793-8517F268C4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{074D75BA-B526-4816-8C85-A2260214E749}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C-458B-9793-8517F268C46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{9C646D84-4982-47E4-A266-C09AE44A0190}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2C-458B-9793-8517F268C46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{7888BAFB-AEBE-4E32-9F64-A26ABB416546}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2C-458B-9793-8517F268C46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{63FE9B9E-77CB-4D50-A883-9BC414921F8E}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2C-458B-9793-8517F268C46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{FE66D63F-DF1D-4764-A00D-2FE7BED60C48}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2C-458B-9793-8517F268C4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38.200000000000003</c:v>
                </c:pt>
                <c:pt idx="8">
                  <c:v>40.4</c:v>
                </c:pt>
                <c:pt idx="16">
                  <c:v>40.9</c:v>
                </c:pt>
                <c:pt idx="24">
                  <c:v>42.3</c:v>
                </c:pt>
                <c:pt idx="32">
                  <c:v>42</c:v>
                </c:pt>
              </c:numCache>
            </c:numRef>
          </c:xVal>
          <c:yVal>
            <c:numRef>
              <c:f>公会計指標分析・財政指標組合せ分析表!$BP$51:$DC$51</c:f>
              <c:numCache>
                <c:formatCode>#,##0.0;"▲ "#,##0.0</c:formatCode>
                <c:ptCount val="40"/>
                <c:pt idx="0">
                  <c:v>106</c:v>
                </c:pt>
                <c:pt idx="8">
                  <c:v>90.5</c:v>
                </c:pt>
                <c:pt idx="16">
                  <c:v>74.400000000000006</c:v>
                </c:pt>
                <c:pt idx="24">
                  <c:v>92</c:v>
                </c:pt>
                <c:pt idx="32">
                  <c:v>65.599999999999994</c:v>
                </c:pt>
              </c:numCache>
            </c:numRef>
          </c:yVal>
          <c:smooth val="0"/>
          <c:extLst>
            <c:ext xmlns:c16="http://schemas.microsoft.com/office/drawing/2014/chart" uri="{C3380CC4-5D6E-409C-BE32-E72D297353CC}">
              <c16:uniqueId val="{00000009-452C-458B-9793-8517F268C4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{E09B35A2-7E4A-46D1-8D47-D6F6F01127B8}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2C-458B-9793-8517F268C4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{CE3A1487-B923-4E4C-915A-1018B923FAC4}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C-458B-9793-8517F268C4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{A72368D3-6D54-4590-A795-8408C8F9EE64}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C-458B-9793-8517F268C4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{A7585A31-6911-46CB-9B16-74B1449B7823}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C-458B-9793-8517F268C4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{84055AF1-39D2-496E-B492-0A4F8B284315}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C-458B-9793-8517F268C465}"/>
                </c:ext>
              </c:extLst>
            </c:dLbl>
            <c:dLbl>
              <c:idx val="8"/>
              <c:layout>
                <c:manualLayout>
                  <c:x val="-4.466069731661737E-2"/>
                  <c:y val="-3.762977914233783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{E7D7108A-392C-4AF3-B521-46FE01F98D9C}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2C-458B-9793-8517F268C465}"/>
                </c:ext>
              </c:extLst>
            </c:dLbl>
            <c:dLbl>
              <c:idx val="16"/>
              <c:layout>
                <c:manualLayout>
                  <c:x val="-1.9500253803189128E-2"/>
                  <c:y val="-3.990148028238008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{E310701B-3E44-4B4A-83BF-D5A43312D0A8}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2C-458B-9793-8517F268C465}"/>
                </c:ext>
              </c:extLst>
            </c:dLbl>
            <c:dLbl>
              <c:idx val="24"/>
              <c:layout>
                <c:manualLayout>
                  <c:x val="-3.2015750650234161E-2"/>
                  <c:y val="-0.1191721274525580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{1F585D17-801B-46CA-BD4A-D9C4343C9CDA}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2C-458B-9793-8517F268C465}"/>
                </c:ext>
              </c:extLst>
            </c:dLbl>
            <c:dLbl>
              <c:idx val="32"/>
              <c:layout>
                <c:manualLayout>
                  <c:x val="-3.2015750650234161E-2"/>
                  <c:y val="-6.2252426315357587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{98FE6B11-1838-4234-89EE-2F0A04F52948}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2C-458B-9793-8517F268C4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52C-458B-9793-8517F268C465}"/>
            </c:ext>
          </c:extLst>
        </c:ser>
        <c:dLbls>
          <c:showLegendKey val="0"/>
          <c:showVal val="1"/>
          <c:showCatName val="0"/>
          <c:showSerName val="0"/>
          <c:showPercent val="0"/>
          <c:showBubbleSize val="0"/>
        </c:dLbls>
        <c:axId val="568910424"/>
        <c:axId val="568898272"/>
      </c:scatterChart>
      <c:valAx>
        <c:axId val="568910424"/>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8898272"/>
        <c:crosses val="autoZero"/>
        <c:crossBetween val="midCat"/>
      </c:valAx>
      <c:valAx>
        <c:axId val="568898272"/>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8910424"/>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{9E773AEF-642D-40DA-98B1-7109DE7DDC3B}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CB2-412D-A5B8-E2755EE836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{87F38891-6C76-4F1D-B796-1712CBC3CA6D}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2-412D-A5B8-E2755EE836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{543E5956-CD28-4D17-9912-99012126EA9F}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2-412D-A5B8-E2755EE836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{BFA1C217-4AC1-46EA-B9F0-B3D651C8F0F8}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2-412D-A5B8-E2755EE836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{2CDFF8D4-4EB1-4D6A-BD84-5A4DD4688D4B}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2-412D-A5B8-E2755EE8364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{30090B75-9910-4A5F-98DF-457BC79D6426}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CB2-412D-A5B8-E2755EE8364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{589D4E0B-FEC4-4230-93CD-35C97E02ECE2}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CB2-412D-A5B8-E2755EE8364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{ED79BD98-85C5-482A-913E-856C59DE852F}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CB2-412D-A5B8-E2755EE8364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{42CE70E6-69D3-43A5-B42F-780E59985D25}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CB2-412D-A5B8-E2755EE83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9.1999999999999993</c:v>
                </c:pt>
                <c:pt idx="24">
                  <c:v>8.8000000000000007</c:v>
                </c:pt>
                <c:pt idx="32">
                  <c:v>8.3000000000000007</c:v>
                </c:pt>
              </c:numCache>
            </c:numRef>
          </c:xVal>
          <c:yVal>
            <c:numRef>
              <c:f>公会計指標分析・財政指標組合せ分析表!$BP$73:$DC$73</c:f>
              <c:numCache>
                <c:formatCode>#,##0.0;"▲ "#,##0.0</c:formatCode>
                <c:ptCount val="40"/>
                <c:pt idx="0">
                  <c:v>106</c:v>
                </c:pt>
                <c:pt idx="8">
                  <c:v>90.5</c:v>
                </c:pt>
                <c:pt idx="16">
                  <c:v>74.400000000000006</c:v>
                </c:pt>
                <c:pt idx="24">
                  <c:v>92</c:v>
                </c:pt>
                <c:pt idx="32">
                  <c:v>65.599999999999994</c:v>
                </c:pt>
              </c:numCache>
            </c:numRef>
          </c:yVal>
          <c:smooth val="0"/>
          <c:extLst>
            <c:ext xmlns:c16="http://schemas.microsoft.com/office/drawing/2014/chart" uri="{C3380CC4-5D6E-409C-BE32-E72D297353CC}">
              <c16:uniqueId val="{00000009-8CB2-412D-A5B8-E2755EE836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{A5DCBAFC-3B11-403B-A22E-86F1285785E8}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CB2-412D-A5B8-E2755EE836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{45BDBAAB-5F49-4C4A-95E4-FAD69AE450C6}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2-412D-A5B8-E2755EE836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{D940F2B6-6406-4BE3-BE79-971C4AE45397}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2-412D-A5B8-E2755EE836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{7EAE9A1B-A862-41AC-93D3-4C477A587742}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2-412D-A5B8-E2755EE836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{FA97A59A-A58F-47A7-B5FC-77CEB0834572}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2-412D-A5B8-E2755EE8364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{CF58048D-C2EF-47E4-9F86-B3CD6CD5B3F3}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CB2-412D-A5B8-E2755EE83648}"/>
                </c:ext>
              </c:extLst>
            </c:dLbl>
            <c:dLbl>
              <c:idx val="16"/>
              <c:layout>
                <c:manualLayout>
                  <c:x val="-4.490505736590124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{AE3874CC-5DC9-476E-BEA9-5AEEBC6D79AD}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CB2-412D-A5B8-E2755EE83648}"/>
                </c:ext>
              </c:extLst>
            </c:dLbl>
            <c:dLbl>
              <c:idx val="24"/>
              <c:layout>
                <c:manualLayout>
                  <c:x val="-1.8235628084250059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{00E31290-F20C-420A-A2E2-09D4250B6634}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CB2-412D-A5B8-E2755EE8364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{91956FD5-C2DE-4C9C-BAF2-A331BAA3A8DC}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CB2-412D-A5B8-E2755EE83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CB2-412D-A5B8-E2755EE83648}"/>
            </c:ext>
          </c:extLst>
        </c:ser>
        <c:dLbls>
          <c:showLegendKey val="0"/>
          <c:showVal val="1"/>
          <c:showCatName val="0"/>
          <c:showSerName val="0"/>
          <c:showPercent val="0"/>
          <c:showBubbleSize val="0"/>
        </c:dLbls>
        <c:axId val="568906896"/>
        <c:axId val="568910032"/>
      </c:scatterChart>
      <c:valAx>
        <c:axId val="568906896"/>
        <c:scaling>
          <c:orientation val="maxMin"/>
          <c:max val="9.4"/>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8910032"/>
        <c:crosses val="autoZero"/>
        <c:crossBetween val="midCat"/>
      </c:valAx>
      <c:valAx>
        <c:axId val="568910032"/>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890689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・元利償還金は公共用地先行取得等事業債の償還が完了したため、</a:t>
          </a:r>
          <a:r>
            <a:rPr lang="en-US" altLang="ja-JP" sz="1100" b="0" i="0" baseline="0">
              <a:solidFill>
                <a:schemeClr val="dk1"/>
              </a:solidFill>
              <a:effectLst/>
              <a:latin typeface="+mn-lt"/>
              <a:ea typeface="+mn-ea"/>
              <a:cs typeface="+mn-cs"/>
            </a:rPr>
            <a:t>R02</a:t>
          </a:r>
          <a:r>
            <a:rPr lang="ja-JP" altLang="ja-JP"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266</a:t>
          </a:r>
          <a:r>
            <a:rPr lang="ja-JP" altLang="ja-JP" sz="1100" b="0" i="0" baseline="0">
              <a:solidFill>
                <a:schemeClr val="dk1"/>
              </a:solidFill>
              <a:effectLst/>
              <a:latin typeface="+mn-lt"/>
              <a:ea typeface="+mn-ea"/>
              <a:cs typeface="+mn-cs"/>
            </a:rPr>
            <a:t>百万円減少した</a:t>
          </a:r>
          <a:r>
            <a:rPr lang="ja-JP" altLang="en-US" sz="1100" b="0" i="0" baseline="0">
              <a:solidFill>
                <a:schemeClr val="dk1"/>
              </a:solidFill>
              <a:effectLst/>
              <a:latin typeface="+mn-lt"/>
              <a:ea typeface="+mn-ea"/>
              <a:cs typeface="+mn-cs"/>
            </a:rPr>
            <a:t>が、今年度については</a:t>
          </a:r>
          <a:r>
            <a:rPr lang="en-US" altLang="ja-JP" sz="1100" b="0" i="0" baseline="0">
              <a:solidFill>
                <a:schemeClr val="dk1"/>
              </a:solidFill>
              <a:effectLst/>
              <a:latin typeface="+mn-lt"/>
              <a:ea typeface="+mn-ea"/>
              <a:cs typeface="+mn-cs"/>
            </a:rPr>
            <a:t>R02</a:t>
          </a:r>
          <a:r>
            <a:rPr lang="ja-JP" altLang="en-US" sz="1100" b="0" i="0" baseline="0">
              <a:solidFill>
                <a:schemeClr val="dk1"/>
              </a:solidFill>
              <a:effectLst/>
              <a:latin typeface="+mn-lt"/>
              <a:ea typeface="+mn-ea"/>
              <a:cs typeface="+mn-cs"/>
            </a:rPr>
            <a:t>年度における発行により、元利償還金が増加した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・債務負担行為に基づく支出額については、新規に債務負担行為を設定していない。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・算入公債費等については、臨時財政対策債</a:t>
          </a:r>
          <a:r>
            <a:rPr lang="ja-JP" altLang="en-US" sz="1100" b="0" i="0" baseline="0">
              <a:solidFill>
                <a:schemeClr val="dk1"/>
              </a:solidFill>
              <a:effectLst/>
              <a:latin typeface="+mn-lt"/>
              <a:ea typeface="+mn-ea"/>
              <a:cs typeface="+mn-cs"/>
            </a:rPr>
            <a:t>や簡水債</a:t>
          </a:r>
          <a:r>
            <a:rPr lang="ja-JP" altLang="ja-JP" sz="1100" b="0" i="0" baseline="0">
              <a:solidFill>
                <a:schemeClr val="dk1"/>
              </a:solidFill>
              <a:effectLst/>
              <a:latin typeface="+mn-lt"/>
              <a:ea typeface="+mn-ea"/>
              <a:cs typeface="+mn-cs"/>
            </a:rPr>
            <a:t>の発行額が増加し</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産業団地の整備に伴う借入のため、土地売却代金を積み立てている。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・一般会計等に係る地方債の現在高については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年度に設置した道路用地取得事業特別会計における公共用地先行取得等事業債の増により、近年増加傾向にある。</a:t>
          </a:r>
          <a:r>
            <a:rPr lang="en-US" altLang="ja-JP" sz="1100" b="0" i="0" baseline="0">
              <a:solidFill>
                <a:schemeClr val="dk1"/>
              </a:solidFill>
              <a:effectLst/>
              <a:latin typeface="+mn-lt"/>
              <a:ea typeface="+mn-ea"/>
              <a:cs typeface="+mn-cs"/>
            </a:rPr>
            <a:t>R03</a:t>
          </a:r>
          <a:r>
            <a:rPr lang="ja-JP" altLang="ja-JP" sz="1100" b="0" i="0" baseline="0">
              <a:solidFill>
                <a:schemeClr val="dk1"/>
              </a:solidFill>
              <a:effectLst/>
              <a:latin typeface="+mn-lt"/>
              <a:ea typeface="+mn-ea"/>
              <a:cs typeface="+mn-cs"/>
            </a:rPr>
            <a:t>についても、</a:t>
          </a:r>
          <a:r>
            <a:rPr lang="ja-JP" altLang="en-US" sz="1100" b="0" i="0" baseline="0">
              <a:solidFill>
                <a:schemeClr val="dk1"/>
              </a:solidFill>
              <a:effectLst/>
              <a:latin typeface="+mn-lt"/>
              <a:ea typeface="+mn-ea"/>
              <a:cs typeface="+mn-cs"/>
            </a:rPr>
            <a:t>般補助施設整備等事業債</a:t>
          </a:r>
          <a:r>
            <a:rPr lang="ja-JP" altLang="ja-JP" sz="1100" b="0" i="0" baseline="0">
              <a:solidFill>
                <a:schemeClr val="dk1"/>
              </a:solidFill>
              <a:effectLst/>
              <a:latin typeface="+mn-lt"/>
              <a:ea typeface="+mn-ea"/>
              <a:cs typeface="+mn-cs"/>
            </a:rPr>
            <a:t>の新規発行等により現在高は増加した。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・公営企業債等繰入見込額については、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R03</a:t>
          </a:r>
          <a:r>
            <a:rPr lang="ja-JP" altLang="ja-JP" sz="1100" b="0" i="0" baseline="0">
              <a:solidFill>
                <a:schemeClr val="dk1"/>
              </a:solidFill>
              <a:effectLst/>
              <a:latin typeface="+mn-lt"/>
              <a:ea typeface="+mn-ea"/>
              <a:cs typeface="+mn-cs"/>
            </a:rPr>
            <a:t>は下水道事業債の残高の減等により、見込額も減少した。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・組合等負担等見込額については、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以降減少傾向にあり、</a:t>
          </a:r>
          <a:r>
            <a:rPr lang="en-US" altLang="ja-JP" sz="1100" b="0" i="0" baseline="0">
              <a:solidFill>
                <a:schemeClr val="dk1"/>
              </a:solidFill>
              <a:effectLst/>
              <a:latin typeface="+mn-lt"/>
              <a:ea typeface="+mn-ea"/>
              <a:cs typeface="+mn-cs"/>
            </a:rPr>
            <a:t>R03</a:t>
          </a:r>
          <a:r>
            <a:rPr lang="ja-JP" altLang="ja-JP" sz="1100" b="0" i="0" baseline="0">
              <a:solidFill>
                <a:schemeClr val="dk1"/>
              </a:solidFill>
              <a:effectLst/>
              <a:latin typeface="+mn-lt"/>
              <a:ea typeface="+mn-ea"/>
              <a:cs typeface="+mn-cs"/>
            </a:rPr>
            <a:t>においても公立小浜病院組合、</a:t>
          </a:r>
          <a:r>
            <a:rPr lang="ja-JP" altLang="en-US" sz="1100" b="0" i="0" baseline="0">
              <a:solidFill>
                <a:schemeClr val="dk1"/>
              </a:solidFill>
              <a:effectLst/>
              <a:latin typeface="+mn-lt"/>
              <a:ea typeface="+mn-ea"/>
              <a:cs typeface="+mn-cs"/>
            </a:rPr>
            <a:t>美浜・三方環境衛生組合</a:t>
          </a:r>
          <a:r>
            <a:rPr lang="ja-JP" altLang="ja-JP" sz="1100" b="0" i="0" baseline="0">
              <a:solidFill>
                <a:schemeClr val="dk1"/>
              </a:solidFill>
              <a:effectLst/>
              <a:latin typeface="+mn-lt"/>
              <a:ea typeface="+mn-ea"/>
              <a:cs typeface="+mn-cs"/>
            </a:rPr>
            <a:t>で減少したため、全体の負担等見込額が減少した。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・退職手当負担見込額については、定員適正化計画に基づき職員数の削減を進めているところである</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においても、普通建設事業は国の補助制度を最大限活用するとともに、事業の優先度、緊急性及び事業効果を検証し、事業の先送りや規模縮小、職員数のさらなる適正化を図り、地方債の発行を抑え、将来負担比率（分子）の減少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・決算上剰余金について、特定目的基金のまちづくり基金に</a:t>
          </a:r>
          <a:r>
            <a:rPr kumimoji="1" lang="en-US" altLang="ja-JP" sz="1100" b="0" i="0" baseline="0">
              <a:solidFill>
                <a:schemeClr val="dk1"/>
              </a:solidFill>
              <a:effectLst/>
              <a:latin typeface="+mn-lt"/>
              <a:ea typeface="+mn-ea"/>
              <a:cs typeface="+mn-cs"/>
            </a:rPr>
            <a:t>709,223</a:t>
          </a:r>
          <a:r>
            <a:rPr kumimoji="1" lang="ja-JP" altLang="ja-JP" sz="1100" b="0" i="0" baseline="0">
              <a:solidFill>
                <a:schemeClr val="dk1"/>
              </a:solidFill>
              <a:effectLst/>
              <a:latin typeface="+mn-lt"/>
              <a:ea typeface="+mn-ea"/>
              <a:cs typeface="+mn-cs"/>
            </a:rPr>
            <a:t>千円積み立てたほか、</a:t>
          </a:r>
          <a:r>
            <a:rPr kumimoji="1" lang="ja-JP" altLang="en-US" sz="1100" b="0" i="0" baseline="0">
              <a:solidFill>
                <a:schemeClr val="dk1"/>
              </a:solidFill>
              <a:effectLst/>
              <a:latin typeface="+mn-lt"/>
              <a:ea typeface="+mn-ea"/>
              <a:cs typeface="+mn-cs"/>
            </a:rPr>
            <a:t>企業誘致の促進の</a:t>
          </a:r>
          <a:r>
            <a:rPr kumimoji="1" lang="ja-JP" altLang="ja-JP" sz="1100" b="0" i="0" baseline="0">
              <a:solidFill>
                <a:schemeClr val="dk1"/>
              </a:solidFill>
              <a:effectLst/>
              <a:latin typeface="+mn-lt"/>
              <a:ea typeface="+mn-ea"/>
              <a:cs typeface="+mn-cs"/>
            </a:rPr>
            <a:t>のために</a:t>
          </a:r>
          <a:r>
            <a:rPr kumimoji="1" lang="en-US" altLang="ja-JP" sz="1100">
              <a:solidFill>
                <a:schemeClr val="dk1"/>
              </a:solidFill>
              <a:effectLst/>
              <a:latin typeface="+mn-lt"/>
              <a:ea typeface="+mn-ea"/>
              <a:cs typeface="+mn-cs"/>
            </a:rPr>
            <a:t>100,195</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追加</a:t>
          </a:r>
          <a:r>
            <a:rPr kumimoji="1" lang="ja-JP" altLang="ja-JP" sz="1100">
              <a:solidFill>
                <a:schemeClr val="dk1"/>
              </a:solidFill>
              <a:effectLst/>
              <a:latin typeface="+mn-lt"/>
              <a:ea typeface="+mn-ea"/>
              <a:cs typeface="+mn-cs"/>
            </a:rPr>
            <a:t>造成を行った。</a:t>
          </a:r>
          <a:r>
            <a:rPr kumimoji="1" lang="ja-JP" altLang="en-US" sz="1100">
              <a:solidFill>
                <a:schemeClr val="dk1"/>
              </a:solidFill>
              <a:effectLst/>
              <a:latin typeface="+mn-lt"/>
              <a:ea typeface="+mn-ea"/>
              <a:cs typeface="+mn-cs"/>
            </a:rPr>
            <a:t>また、庁舎の大規模改修に向けた庁舎改修基金として、</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千円の新規造成を行った。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・基金処分では、特定目的基金において、</a:t>
          </a:r>
          <a:r>
            <a:rPr kumimoji="1" lang="ja-JP" altLang="en-US" sz="1100" b="0" i="0" baseline="0">
              <a:solidFill>
                <a:schemeClr val="dk1"/>
              </a:solidFill>
              <a:effectLst/>
              <a:latin typeface="+mn-lt"/>
              <a:ea typeface="+mn-ea"/>
              <a:cs typeface="+mn-cs"/>
            </a:rPr>
            <a:t>まちづくり基金</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222,089</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エネルギー環境教育体験館運営のため</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高速増殖炉サイクル技術研究開発推進交付金事業基金を</a:t>
          </a:r>
          <a:r>
            <a:rPr kumimoji="1" lang="en-US" altLang="ja-JP" sz="1100" b="0" i="0" baseline="0">
              <a:solidFill>
                <a:schemeClr val="dk1"/>
              </a:solidFill>
              <a:effectLst/>
              <a:latin typeface="+mn-lt"/>
              <a:ea typeface="+mn-ea"/>
              <a:cs typeface="+mn-cs"/>
            </a:rPr>
            <a:t>48,000</a:t>
          </a:r>
          <a:r>
            <a:rPr kumimoji="1" lang="ja-JP" altLang="ja-JP" sz="1100" b="0" i="0" baseline="0">
              <a:solidFill>
                <a:schemeClr val="dk1"/>
              </a:solidFill>
              <a:effectLst/>
              <a:latin typeface="+mn-lt"/>
              <a:ea typeface="+mn-ea"/>
              <a:cs typeface="+mn-cs"/>
            </a:rPr>
            <a:t>千円を取り崩す等、合計で</a:t>
          </a:r>
          <a:r>
            <a:rPr kumimoji="1" lang="en-US" altLang="ja-JP" sz="1100" b="0" i="0" baseline="0">
              <a:solidFill>
                <a:schemeClr val="dk1"/>
              </a:solidFill>
              <a:effectLst/>
              <a:latin typeface="+mn-lt"/>
              <a:ea typeface="+mn-ea"/>
              <a:cs typeface="+mn-cs"/>
            </a:rPr>
            <a:t>386,086</a:t>
          </a:r>
          <a:r>
            <a:rPr kumimoji="1" lang="ja-JP" altLang="ja-JP" sz="1100" b="0" i="0" baseline="0">
              <a:solidFill>
                <a:schemeClr val="dk1"/>
              </a:solidFill>
              <a:effectLst/>
              <a:latin typeface="+mn-lt"/>
              <a:ea typeface="+mn-ea"/>
              <a:cs typeface="+mn-cs"/>
            </a:rPr>
            <a:t>千円の処分を行った。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・この結果、基金全体では、</a:t>
          </a:r>
          <a:r>
            <a:rPr kumimoji="1" lang="en-US" altLang="ja-JP" sz="1100" b="0" i="0" baseline="0">
              <a:solidFill>
                <a:schemeClr val="dk1"/>
              </a:solidFill>
              <a:effectLst/>
              <a:latin typeface="+mn-lt"/>
              <a:ea typeface="+mn-ea"/>
              <a:cs typeface="+mn-cs"/>
            </a:rPr>
            <a:t>172,816</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・財政調整基金の残高は、標準財政規模の２０％を超えているため、決算上の剰余金は、特定目的基金への積み立てや、地方債の繰り上げ償還の財源とする方針である。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・電源立地地域対策交付金等の国庫支出金を原資とした特定目的基金については、第</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次美浜町総合振興計画、美浜創生総合戦略のさらなる推進に向け、計画的に造成、処分を行う。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・まちづくり基金：美浜町総合振興計画に資する事業に計上した事業に充当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・高速増殖炉サイクル技術研究開発推進交付金事業基金：エネルギー環境教育体験館の運営経費に充当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・公共施設維持補修基金：公共施設の維持補修経費に充当</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・まちづくり基金：美浜町総合振興計画の更なる推進に向け、決算上剰余金を活用し</a:t>
          </a:r>
          <a:r>
            <a:rPr kumimoji="1" lang="en-US" altLang="ja-JP" sz="1100" b="0" i="0" baseline="0">
              <a:solidFill>
                <a:schemeClr val="dk1"/>
              </a:solidFill>
              <a:effectLst/>
              <a:latin typeface="+mn-lt"/>
              <a:ea typeface="+mn-ea"/>
              <a:cs typeface="+mn-cs"/>
            </a:rPr>
            <a:t>709,233</a:t>
          </a:r>
          <a:r>
            <a:rPr kumimoji="1" lang="ja-JP" altLang="ja-JP" sz="1100" b="0" i="0" baseline="0">
              <a:solidFill>
                <a:schemeClr val="dk1"/>
              </a:solidFill>
              <a:effectLst/>
              <a:latin typeface="+mn-lt"/>
              <a:ea typeface="+mn-ea"/>
              <a:cs typeface="+mn-cs"/>
            </a:rPr>
            <a:t>千円の追加造成を行った。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企業誘致助成事業基金：企業誘致の促進のため、</a:t>
          </a:r>
          <a:r>
            <a:rPr kumimoji="1" lang="en-US" altLang="ja-JP" sz="1100">
              <a:solidFill>
                <a:schemeClr val="dk1"/>
              </a:solidFill>
              <a:effectLst/>
              <a:latin typeface="+mn-lt"/>
              <a:ea typeface="+mn-ea"/>
              <a:cs typeface="+mn-cs"/>
            </a:rPr>
            <a:t>100,195</a:t>
          </a:r>
          <a:r>
            <a:rPr kumimoji="1" lang="ja-JP" altLang="ja-JP" sz="1100">
              <a:solidFill>
                <a:schemeClr val="dk1"/>
              </a:solidFill>
              <a:effectLst/>
              <a:latin typeface="+mn-lt"/>
              <a:ea typeface="+mn-ea"/>
              <a:cs typeface="+mn-cs"/>
            </a:rPr>
            <a:t>千円の追加造成を行った。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・庁舎改修基金：</a:t>
          </a:r>
          <a:r>
            <a:rPr kumimoji="1" lang="ja-JP" altLang="ja-JP" sz="1100">
              <a:solidFill>
                <a:schemeClr val="dk1"/>
              </a:solidFill>
              <a:effectLst/>
              <a:latin typeface="+mn-lt"/>
              <a:ea typeface="+mn-ea"/>
              <a:cs typeface="+mn-cs"/>
            </a:rPr>
            <a:t>庁舎の大規模改修に向けて、</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千円の新規造成を行った。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庁舎改修基金：庁舎の大規模改修工事の実施に向けて、令和５年度までに３億円程度の造成予定</a:t>
          </a:r>
          <a:endParaRPr kumimoji="1" lang="en-US" altLang="ja-JP" sz="1100">
            <a:solidFill>
              <a:schemeClr val="dk1"/>
            </a:solidFill>
            <a:effectLst/>
            <a:latin typeface="+mn-lt"/>
            <a:ea typeface="+mn-ea"/>
            <a:cs typeface="+mn-cs"/>
          </a:endParaRPr>
        </a:p>
        <a:p>
          <a:r>
            <a:rPr kumimoji="1" lang="ja-JP" altLang="ja-JP" sz="1100" b="0" i="0" baseline="0">
              <a:solidFill>
                <a:schemeClr val="dk1"/>
              </a:solidFill>
              <a:effectLst/>
              <a:latin typeface="+mn-lt"/>
              <a:ea typeface="+mn-ea"/>
              <a:cs typeface="+mn-cs"/>
            </a:rPr>
            <a:t>・観光振興基金：観光施設等の整備が令和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年度に完了予定のため、同年度末までに残高</a:t>
          </a:r>
          <a:r>
            <a:rPr kumimoji="1" lang="en-US" altLang="ja-JP" sz="1100" b="0" i="0" baseline="0">
              <a:solidFill>
                <a:schemeClr val="dk1"/>
              </a:solidFill>
              <a:effectLst/>
              <a:latin typeface="+mn-lt"/>
              <a:ea typeface="+mn-ea"/>
              <a:cs typeface="+mn-cs"/>
            </a:rPr>
            <a:t>91,560</a:t>
          </a:r>
          <a:r>
            <a:rPr kumimoji="1" lang="ja-JP" altLang="ja-JP" sz="1100" b="0" i="0" baseline="0">
              <a:solidFill>
                <a:schemeClr val="dk1"/>
              </a:solidFill>
              <a:effectLst/>
              <a:latin typeface="+mn-lt"/>
              <a:ea typeface="+mn-ea"/>
              <a:cs typeface="+mn-cs"/>
            </a:rPr>
            <a:t>千円を全額処分予定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・残高が</a:t>
          </a:r>
          <a:r>
            <a:rPr kumimoji="1" lang="en-US" altLang="ja-JP" sz="1100" b="0" i="0" baseline="0">
              <a:solidFill>
                <a:schemeClr val="dk1"/>
              </a:solidFill>
              <a:effectLst/>
              <a:latin typeface="+mn-lt"/>
              <a:ea typeface="+mn-ea"/>
              <a:cs typeface="+mn-cs"/>
            </a:rPr>
            <a:t>1,160,152</a:t>
          </a:r>
          <a:r>
            <a:rPr kumimoji="1" lang="ja-JP" altLang="ja-JP" sz="1100" b="0" i="0" baseline="0">
              <a:solidFill>
                <a:schemeClr val="dk1"/>
              </a:solidFill>
              <a:effectLst/>
              <a:latin typeface="+mn-lt"/>
              <a:ea typeface="+mn-ea"/>
              <a:cs typeface="+mn-cs"/>
            </a:rPr>
            <a:t>千円で標準財政規模の２０％を超えているため、決算上の剰余金は、特定目的基金への積み立てや、地方債の繰り上げ償還の財源とする方針である。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17,340</a:t>
          </a:r>
          <a:r>
            <a:rPr kumimoji="1" lang="ja-JP" altLang="en-US" sz="1100">
              <a:solidFill>
                <a:schemeClr val="dk1"/>
              </a:solidFill>
              <a:effectLst/>
              <a:latin typeface="+mn-lt"/>
              <a:ea typeface="+mn-ea"/>
              <a:cs typeface="+mn-cs"/>
            </a:rPr>
            <a:t>千円の積み立てを行った。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・地方債の償還計画を踏まえ、決算上の剰余金による積立を検討していく。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若干の減少がみられた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は美浜町ケーブルテレビ施設更新工事や防災情報伝達システム工事等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があり、公共施設等整備費支出は前年度より約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年度の減価償却費は約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億円である。令和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年度に改訂した公共施設等総合管理計画をもとに、美浜町の人口規模、財政状況に適した資産保有量を目指していく。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533862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672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67176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512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5338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6080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6102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6102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6117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6120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5991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8618</xdr:rowOff>
    </xdr:from>
    <xdr:to>
      <xdr:col>23</xdr:col>
      <xdr:colOff>136525</xdr:colOff>
      <xdr:row>28</xdr:row>
      <xdr:rowOff>110218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31495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32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17871</xdr:rowOff>
    </xdr:from>
    <xdr:to>
      <xdr:col>19</xdr:col>
      <xdr:colOff>187325</xdr:colOff>
      <xdr:row>28</xdr:row>
      <xdr:rowOff>119471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48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59418</xdr:rowOff>
    </xdr:from>
    <xdr:to>
      <xdr:col>23</xdr:col>
      <xdr:colOff>85725</xdr:colOff>
      <xdr:row>28</xdr:row>
      <xdr:rowOff>68671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588385" y="5522958"/>
          <a:ext cx="619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146141</xdr:rowOff>
    </xdr:from>
    <xdr:to>
      <xdr:col>15</xdr:col>
      <xdr:colOff>187325</xdr:colOff>
      <xdr:row>28</xdr:row>
      <xdr:rowOff>76291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442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25491</xdr:rowOff>
    </xdr:from>
    <xdr:to>
      <xdr:col>19</xdr:col>
      <xdr:colOff>136525</xdr:colOff>
      <xdr:row>28</xdr:row>
      <xdr:rowOff>68671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917825" y="548903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426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10069</xdr:rowOff>
    </xdr:from>
    <xdr:to>
      <xdr:col>15</xdr:col>
      <xdr:colOff>136525</xdr:colOff>
      <xdr:row>28</xdr:row>
      <xdr:rowOff>25491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247265" y="5473609"/>
          <a:ext cx="67056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5358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28</xdr:row>
      <xdr:rowOff>10069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409565"/>
          <a:ext cx="670560" cy="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619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620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620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135998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526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92818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22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205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13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地方債の発行額は約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千万円、償還額は約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億円と償還額が発行額を下回る状態である。類似団体と比較しても値が高いことから、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今後も、将来に多額の負担を残すことのないよう適正な基金管理と健全な財政運営に努める。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3027660" y="5160463"/>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3080365" y="65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6587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3080365" y="548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001625" y="5631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359005" y="58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688445" y="5869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017885" y="590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0347325" y="5969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144517</xdr:rowOff>
    </xdr:from>
    <xdr:to>
      <xdr:col>76</xdr:col>
      <xdr:colOff>73025</xdr:colOff>
      <xdr:row>30</xdr:row>
      <xdr:rowOff>74667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001625" y="5775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122944</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3080365" y="57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23450</xdr:rowOff>
    </xdr:from>
    <xdr:to>
      <xdr:col>72</xdr:col>
      <xdr:colOff>123825</xdr:colOff>
      <xdr:row>33</xdr:row>
      <xdr:rowOff>125050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359005" y="63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23867</xdr:rowOff>
    </xdr:from>
    <xdr:to>
      <xdr:col>76</xdr:col>
      <xdr:colOff>22225</xdr:colOff>
      <xdr:row>33</xdr:row>
      <xdr:rowOff>74250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409805" y="5822687"/>
          <a:ext cx="619760" cy="55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101600</xdr:rowOff>
    </xdr:from>
    <xdr:to>
      <xdr:col>68</xdr:col>
      <xdr:colOff>123825</xdr:colOff>
      <xdr:row>33</xdr:row>
      <xdr:rowOff>31750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688445" y="623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152400</xdr:rowOff>
    </xdr:from>
    <xdr:to>
      <xdr:col>72</xdr:col>
      <xdr:colOff>73025</xdr:colOff>
      <xdr:row>33</xdr:row>
      <xdr:rowOff>74250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39245" y="6286500"/>
          <a:ext cx="670560" cy="8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55064</xdr:rowOff>
    </xdr:from>
    <xdr:to>
      <xdr:col>64</xdr:col>
      <xdr:colOff>123825</xdr:colOff>
      <xdr:row>33</xdr:row>
      <xdr:rowOff>156663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017885" y="6356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152400</xdr:rowOff>
    </xdr:from>
    <xdr:to>
      <xdr:col>68</xdr:col>
      <xdr:colOff>73025</xdr:colOff>
      <xdr:row>33</xdr:row>
      <xdr:rowOff>105863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068685" y="6286500"/>
          <a:ext cx="670560" cy="1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33011</xdr:rowOff>
    </xdr:from>
    <xdr:to>
      <xdr:col>60</xdr:col>
      <xdr:colOff>123825</xdr:colOff>
      <xdr:row>33</xdr:row>
      <xdr:rowOff>134610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0347325" y="6334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83811</xdr:rowOff>
    </xdr:from>
    <xdr:to>
      <xdr:col>64</xdr:col>
      <xdr:colOff>73025</xdr:colOff>
      <xdr:row>33</xdr:row>
      <xdr:rowOff>105863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0398125" y="6385551"/>
          <a:ext cx="67056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2185092" y="562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1527232" y="564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0856672" y="56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0186112" y="57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116177</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2185092" y="641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22877</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1527232" y="63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147790</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0856672" y="644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125738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0186112" y="64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146413</xdr:rowOff>
    </xdr:from>
    <xdr:to>
      <xdr:col>24</xdr:col>
      <xdr:colOff>62865</xdr:colOff>
      <xdr:row>42</xdr:row>
      <xdr:rowOff>54973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846173"/>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9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95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93090</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62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146413</xdr:rowOff>
    </xdr:from>
    <xdr:to>
      <xdr:col>24</xdr:col>
      <xdr:colOff>152400</xdr:colOff>
      <xdr:row>34</xdr:row>
      <xdr:rowOff>146413</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8461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123026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4933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149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157662</xdr:rowOff>
    </xdr:from>
    <xdr:to>
      <xdr:col>20</xdr:col>
      <xdr:colOff>38100</xdr:colOff>
      <xdr:row>39</xdr:row>
      <xdr:rowOff>87812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118473</xdr:rowOff>
    </xdr:from>
    <xdr:to>
      <xdr:col>6</xdr:col>
      <xdr:colOff>38100</xdr:colOff>
      <xdr:row>39</xdr:row>
      <xdr:rowOff>48623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5795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48640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574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25400</xdr:rowOff>
    </xdr:from>
    <xdr:to>
      <xdr:col>20</xdr:col>
      <xdr:colOff>38100</xdr:colOff>
      <xdr:row>34</xdr:row>
      <xdr:rowOff>127000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5725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76200</xdr:rowOff>
    </xdr:from>
    <xdr:to>
      <xdr:col>24</xdr:col>
      <xdr:colOff>63500</xdr:colOff>
      <xdr:row>34</xdr:row>
      <xdr:rowOff>146413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5775960"/>
          <a:ext cx="7315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15603</xdr:rowOff>
    </xdr:from>
    <xdr:to>
      <xdr:col>15</xdr:col>
      <xdr:colOff>101600</xdr:colOff>
      <xdr:row>34</xdr:row>
      <xdr:rowOff>117203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57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66403</xdr:rowOff>
    </xdr:from>
    <xdr:to>
      <xdr:col>19</xdr:col>
      <xdr:colOff>177800</xdr:colOff>
      <xdr:row>34</xdr:row>
      <xdr:rowOff>76200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5766163"/>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118473</xdr:rowOff>
    </xdr:from>
    <xdr:to>
      <xdr:col>10</xdr:col>
      <xdr:colOff>165100</xdr:colOff>
      <xdr:row>34</xdr:row>
      <xdr:rowOff>48623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5650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169273</xdr:rowOff>
    </xdr:from>
    <xdr:to>
      <xdr:col>15</xdr:col>
      <xdr:colOff>50800</xdr:colOff>
      <xdr:row>34</xdr:row>
      <xdr:rowOff>66403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5701393"/>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40096</xdr:rowOff>
    </xdr:from>
    <xdr:to>
      <xdr:col>6</xdr:col>
      <xdr:colOff>38100</xdr:colOff>
      <xdr:row>33</xdr:row>
      <xdr:rowOff>141696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55722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90896</xdr:rowOff>
    </xdr:from>
    <xdr:to>
      <xdr:col>10</xdr:col>
      <xdr:colOff>114300</xdr:colOff>
      <xdr:row>33</xdr:row>
      <xdr:rowOff>169273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5623016"/>
          <a:ext cx="7823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78939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143527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133730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549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65150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5429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158223</xdr:rowOff>
    </xdr:from>
    <xdr:ext cx="340478"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45761" y="53550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9258300" y="663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445500" y="678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670800" y="6774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87324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098540" y="6785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91260</xdr:rowOff>
    </xdr:from>
    <xdr:to>
      <xdr:col>55</xdr:col>
      <xdr:colOff>50800</xdr:colOff>
      <xdr:row>41</xdr:row>
      <xdr:rowOff>21410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192260" y="6796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69687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9258300" y="677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100785</xdr:rowOff>
    </xdr:from>
    <xdr:to>
      <xdr:col>50</xdr:col>
      <xdr:colOff>165100</xdr:colOff>
      <xdr:row>41</xdr:row>
      <xdr:rowOff>30935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445500" y="6806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142060</xdr:rowOff>
    </xdr:from>
    <xdr:to>
      <xdr:col>55</xdr:col>
      <xdr:colOff>0</xdr:colOff>
      <xdr:row>40</xdr:row>
      <xdr:rowOff>151585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496300" y="684766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103246</xdr:rowOff>
    </xdr:from>
    <xdr:to>
      <xdr:col>46</xdr:col>
      <xdr:colOff>38100</xdr:colOff>
      <xdr:row>41</xdr:row>
      <xdr:rowOff>33396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670800" y="6808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151585</xdr:rowOff>
    </xdr:from>
    <xdr:to>
      <xdr:col>50</xdr:col>
      <xdr:colOff>114300</xdr:colOff>
      <xdr:row>40</xdr:row>
      <xdr:rowOff>154046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713980" y="6857185"/>
          <a:ext cx="78232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94079</xdr:rowOff>
    </xdr:from>
    <xdr:to>
      <xdr:col>41</xdr:col>
      <xdr:colOff>101600</xdr:colOff>
      <xdr:row>41</xdr:row>
      <xdr:rowOff>24229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873240" y="6799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144879</xdr:rowOff>
    </xdr:from>
    <xdr:to>
      <xdr:col>45</xdr:col>
      <xdr:colOff>177800</xdr:colOff>
      <xdr:row>40</xdr:row>
      <xdr:rowOff>154046</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924040" y="6850479"/>
          <a:ext cx="78994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97265</xdr:rowOff>
    </xdr:from>
    <xdr:to>
      <xdr:col>36</xdr:col>
      <xdr:colOff>165100</xdr:colOff>
      <xdr:row>41</xdr:row>
      <xdr:rowOff>27415</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098540" y="680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144879</xdr:rowOff>
    </xdr:from>
    <xdr:to>
      <xdr:col>41</xdr:col>
      <xdr:colOff>50800</xdr:colOff>
      <xdr:row>40</xdr:row>
      <xdr:rowOff>148065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149340" y="6850479"/>
          <a:ext cx="7747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8239271" y="65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47727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702571" y="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9050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22062</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8239271" y="689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24523</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477271" y="68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15356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702571" y="68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18542</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905011" y="68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124960" y="1027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312160" y="10274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5146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7399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6520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60234</xdr:rowOff>
    </xdr:from>
    <xdr:to>
      <xdr:col>24</xdr:col>
      <xdr:colOff>114300</xdr:colOff>
      <xdr:row>55</xdr:row>
      <xdr:rowOff>161834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036060" y="9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13261</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124960" y="9233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24312</xdr:rowOff>
    </xdr:from>
    <xdr:to>
      <xdr:col>20</xdr:col>
      <xdr:colOff>38100</xdr:colOff>
      <xdr:row>55</xdr:row>
      <xdr:rowOff>125912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312160" y="9244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75112</xdr:rowOff>
    </xdr:from>
    <xdr:to>
      <xdr:col>24</xdr:col>
      <xdr:colOff>63500</xdr:colOff>
      <xdr:row>55</xdr:row>
      <xdr:rowOff>111034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355340" y="9295312"/>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51460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75112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565400" y="9261022"/>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21046</xdr:rowOff>
    </xdr:from>
    <xdr:to>
      <xdr:col>10</xdr:col>
      <xdr:colOff>165100</xdr:colOff>
      <xdr:row>55</xdr:row>
      <xdr:rowOff>122646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739900" y="92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71846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790700" y="9261022"/>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65200" y="10050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71846</xdr:rowOff>
    </xdr:from>
    <xdr:to>
      <xdr:col>10</xdr:col>
      <xdr:colOff>114300</xdr:colOff>
      <xdr:row>60</xdr:row>
      <xdr:rowOff>39188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008380" y="9292046"/>
          <a:ext cx="782320" cy="8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103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142439</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187641" y="90273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41802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139173</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643321" y="902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3630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445500" y="10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670800" y="10592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873240" y="1058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0985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169949</xdr:rowOff>
    </xdr:from>
    <xdr:to>
      <xdr:col>55</xdr:col>
      <xdr:colOff>50800</xdr:colOff>
      <xdr:row>64</xdr:row>
      <xdr:rowOff>100099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192260" y="10731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84876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9258300" y="106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170390</xdr:rowOff>
    </xdr:from>
    <xdr:to>
      <xdr:col>50</xdr:col>
      <xdr:colOff>165100</xdr:colOff>
      <xdr:row>64</xdr:row>
      <xdr:rowOff>100540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445500" y="10731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49299</xdr:rowOff>
    </xdr:from>
    <xdr:to>
      <xdr:col>55</xdr:col>
      <xdr:colOff>0</xdr:colOff>
      <xdr:row>64</xdr:row>
      <xdr:rowOff>49740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496300" y="10778259"/>
          <a:ext cx="7239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181</xdr:rowOff>
    </xdr:from>
    <xdr:to>
      <xdr:col>46</xdr:col>
      <xdr:colOff>38100</xdr:colOff>
      <xdr:row>64</xdr:row>
      <xdr:rowOff>101781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670800" y="10729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49740</xdr:rowOff>
    </xdr:from>
    <xdr:to>
      <xdr:col>50</xdr:col>
      <xdr:colOff>114300</xdr:colOff>
      <xdr:row>64</xdr:row>
      <xdr:rowOff>50981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713980" y="10778700"/>
          <a:ext cx="78232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25328</xdr:rowOff>
    </xdr:from>
    <xdr:to>
      <xdr:col>41</xdr:col>
      <xdr:colOff>101600</xdr:colOff>
      <xdr:row>64</xdr:row>
      <xdr:rowOff>126928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873240" y="107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50981</xdr:rowOff>
    </xdr:from>
    <xdr:to>
      <xdr:col>45</xdr:col>
      <xdr:colOff>177800</xdr:colOff>
      <xdr:row>64</xdr:row>
      <xdr:rowOff>76128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24040" y="10779941"/>
          <a:ext cx="78994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25398</xdr:rowOff>
    </xdr:from>
    <xdr:to>
      <xdr:col>36</xdr:col>
      <xdr:colOff>165100</xdr:colOff>
      <xdr:row>64</xdr:row>
      <xdr:rowOff>126998</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098540" y="107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76128</xdr:rowOff>
    </xdr:from>
    <xdr:to>
      <xdr:col>41</xdr:col>
      <xdr:colOff>50800</xdr:colOff>
      <xdr:row>64</xdr:row>
      <xdr:rowOff>76198</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149340" y="10805088"/>
          <a:ext cx="7747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214575" y="1035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44495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02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587269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91667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239271" y="108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92908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477271" y="108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118055</xdr:rowOff>
    </xdr:from>
    <xdr:ext cx="378565"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57617" y="1084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180150</xdr:colOff>
      <xdr:row>64</xdr:row>
      <xdr:rowOff>118125</xdr:rowOff>
    </xdr:from>
    <xdr:ext cx="249299"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032310" y="108470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124960" y="1384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31216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51460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7399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65200" y="1392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91802</xdr:rowOff>
    </xdr:from>
    <xdr:to>
      <xdr:col>24</xdr:col>
      <xdr:colOff>114300</xdr:colOff>
      <xdr:row>84</xdr:row>
      <xdr:rowOff>21952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036060" y="1400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70229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124960" y="1398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312160" y="13999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136071</xdr:rowOff>
    </xdr:from>
    <xdr:to>
      <xdr:col>24</xdr:col>
      <xdr:colOff>63500</xdr:colOff>
      <xdr:row>83</xdr:row>
      <xdr:rowOff>142602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355340" y="14050191"/>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72208</xdr:rowOff>
    </xdr:from>
    <xdr:to>
      <xdr:col>15</xdr:col>
      <xdr:colOff>101600</xdr:colOff>
      <xdr:row>84</xdr:row>
      <xdr:rowOff>2358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514600" y="13986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123008</xdr:rowOff>
    </xdr:from>
    <xdr:to>
      <xdr:col>19</xdr:col>
      <xdr:colOff>177800</xdr:colOff>
      <xdr:row>83</xdr:row>
      <xdr:rowOff>136071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565400" y="14037128"/>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52614</xdr:rowOff>
    </xdr:from>
    <xdr:to>
      <xdr:col>10</xdr:col>
      <xdr:colOff>165100</xdr:colOff>
      <xdr:row>83</xdr:row>
      <xdr:rowOff>154214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739900" y="13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103414</xdr:rowOff>
    </xdr:from>
    <xdr:to>
      <xdr:col>15</xdr:col>
      <xdr:colOff>50800</xdr:colOff>
      <xdr:row>83</xdr:row>
      <xdr:rowOff>123008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790700" y="14017534"/>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57513</xdr:rowOff>
    </xdr:from>
    <xdr:to>
      <xdr:col>6</xdr:col>
      <xdr:colOff>38100</xdr:colOff>
      <xdr:row>83</xdr:row>
      <xdr:rowOff>159113</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965200" y="139716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103414</xdr:rowOff>
    </xdr:from>
    <xdr:to>
      <xdr:col>10</xdr:col>
      <xdr:colOff>114300</xdr:colOff>
      <xdr:row>83</xdr:row>
      <xdr:rowOff>108313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008380" y="14017534"/>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374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17056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164935</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3857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145341</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61100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150240</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8363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3973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15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40450</xdr:rowOff>
    </xdr:from>
    <xdr:to>
      <xdr:col>55</xdr:col>
      <xdr:colOff>50800</xdr:colOff>
      <xdr:row>84</xdr:row>
      <xdr:rowOff>142050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122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18877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10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20638</xdr:rowOff>
    </xdr:from>
    <xdr:to>
      <xdr:col>50</xdr:col>
      <xdr:colOff>165100</xdr:colOff>
      <xdr:row>84</xdr:row>
      <xdr:rowOff>122238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1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71438</xdr:rowOff>
    </xdr:from>
    <xdr:to>
      <xdr:col>55</xdr:col>
      <xdr:colOff>0</xdr:colOff>
      <xdr:row>84</xdr:row>
      <xdr:rowOff>91250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496300" y="14153198"/>
          <a:ext cx="7239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23304</xdr:rowOff>
    </xdr:from>
    <xdr:to>
      <xdr:col>46</xdr:col>
      <xdr:colOff>38100</xdr:colOff>
      <xdr:row>84</xdr:row>
      <xdr:rowOff>124904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105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71438</xdr:rowOff>
    </xdr:from>
    <xdr:to>
      <xdr:col>50</xdr:col>
      <xdr:colOff>114300</xdr:colOff>
      <xdr:row>84</xdr:row>
      <xdr:rowOff>74104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153198"/>
          <a:ext cx="78232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32638</xdr:rowOff>
    </xdr:from>
    <xdr:to>
      <xdr:col>41</xdr:col>
      <xdr:colOff>101600</xdr:colOff>
      <xdr:row>84</xdr:row>
      <xdr:rowOff>134238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1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74104</xdr:rowOff>
    </xdr:from>
    <xdr:to>
      <xdr:col>45</xdr:col>
      <xdr:colOff>177800</xdr:colOff>
      <xdr:row>84</xdr:row>
      <xdr:rowOff>83438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24040" y="14155864"/>
          <a:ext cx="78994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37782</xdr:rowOff>
    </xdr:from>
    <xdr:to>
      <xdr:col>36</xdr:col>
      <xdr:colOff>165100</xdr:colOff>
      <xdr:row>84</xdr:row>
      <xdr:rowOff>139382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1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83438</xdr:rowOff>
    </xdr:from>
    <xdr:to>
      <xdr:col>41</xdr:col>
      <xdr:colOff>50800</xdr:colOff>
      <xdr:row>84</xdr:row>
      <xdr:rowOff>88582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165198"/>
          <a:ext cx="7747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2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138765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388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141431</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388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150765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38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155909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390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086225" y="16807543"/>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124960" y="1819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020820" y="18196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124960" y="16590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020820" y="16807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124960" y="1754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03606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5146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73990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965200" y="17518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164193</xdr:rowOff>
    </xdr:from>
    <xdr:to>
      <xdr:col>24</xdr:col>
      <xdr:colOff>114300</xdr:colOff>
      <xdr:row>100</xdr:row>
      <xdr:rowOff>94343</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036060" y="16760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117220</xdr:rowOff>
    </xdr:from>
    <xdr:ext cx="340478"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124960" y="167135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53158</xdr:rowOff>
    </xdr:from>
    <xdr:to>
      <xdr:col>20</xdr:col>
      <xdr:colOff>38100</xdr:colOff>
      <xdr:row>101</xdr:row>
      <xdr:rowOff>154758</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312160" y="16984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43543</xdr:rowOff>
    </xdr:from>
    <xdr:to>
      <xdr:col>24</xdr:col>
      <xdr:colOff>63500</xdr:colOff>
      <xdr:row>101</xdr:row>
      <xdr:rowOff>103958</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3355340" y="16807543"/>
          <a:ext cx="731520" cy="2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133169</xdr:rowOff>
    </xdr:from>
    <xdr:to>
      <xdr:col>15</xdr:col>
      <xdr:colOff>101600</xdr:colOff>
      <xdr:row>101</xdr:row>
      <xdr:rowOff>63319</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514600" y="16897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12519</xdr:rowOff>
    </xdr:from>
    <xdr:to>
      <xdr:col>19</xdr:col>
      <xdr:colOff>177800</xdr:colOff>
      <xdr:row>101</xdr:row>
      <xdr:rowOff>103958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565400" y="16944159"/>
          <a:ext cx="78994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739900" y="172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12519</xdr:rowOff>
    </xdr:from>
    <xdr:to>
      <xdr:col>15</xdr:col>
      <xdr:colOff>50800</xdr:colOff>
      <xdr:row>103</xdr:row>
      <xdr:rowOff>77832</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790700" y="16944159"/>
          <a:ext cx="774700" cy="40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126637</xdr:rowOff>
    </xdr:from>
    <xdr:to>
      <xdr:col>6</xdr:col>
      <xdr:colOff>38100</xdr:colOff>
      <xdr:row>102</xdr:row>
      <xdr:rowOff>56787</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965200" y="17058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5987</xdr:rowOff>
    </xdr:from>
    <xdr:to>
      <xdr:col>10</xdr:col>
      <xdr:colOff>114300</xdr:colOff>
      <xdr:row>103</xdr:row>
      <xdr:rowOff>77832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008380" y="17105267"/>
          <a:ext cx="78232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385704" y="175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61100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83630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171285</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170564" y="1676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79846</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385704" y="166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611004" y="1707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73314</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836304" y="1683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E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9219565" y="17017726"/>
          <a:ext cx="0" cy="1238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00000000-0008-0000-0E00-0000D0010000}"/>
            </a:ext>
          </a:extLst>
        </xdr:cNvPr>
        <xdr:cNvSpPr txBox="1"/>
      </xdr:nvSpPr>
      <xdr:spPr>
        <a:xfrm>
          <a:off x="9258300" y="18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9154160" y="18256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00000000-0008-0000-0E00-0000D2010000}"/>
            </a:ext>
          </a:extLst>
        </xdr:cNvPr>
        <xdr:cNvSpPr txBox="1"/>
      </xdr:nvSpPr>
      <xdr:spPr>
        <a:xfrm>
          <a:off x="9258300" y="16796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154160" y="17017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E00-0000D4010000}"/>
            </a:ext>
          </a:extLst>
        </xdr:cNvPr>
        <xdr:cNvSpPr txBox="1"/>
      </xdr:nvSpPr>
      <xdr:spPr>
        <a:xfrm>
          <a:off x="9258300" y="17787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192260" y="17936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445500" y="179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670800" y="17940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873240" y="17897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6098540" y="17924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100397</xdr:rowOff>
    </xdr:from>
    <xdr:to>
      <xdr:col>55</xdr:col>
      <xdr:colOff>50800</xdr:colOff>
      <xdr:row>109</xdr:row>
      <xdr:rowOff>30547</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192260" y="18205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15324</xdr:rowOff>
    </xdr:from>
    <xdr:ext cx="469744" cy="259045"/>
    <xdr:sp macro="" textlink="">
      <xdr:nvSpPr>
        <xdr:cNvPr id="480" name="【港湾・漁港】&#10;一人当たり有形固定資産（償却資産）額該当値テキスト">
          <a:extLst>
            <a:ext uri="{FF2B5EF4-FFF2-40B4-BE49-F238E27FC236}">
              <a16:creationId xmlns:a16="http://schemas.microsoft.com/office/drawing/2014/main" id="{00000000-0008-0000-0E00-0000E0010000}"/>
            </a:ext>
          </a:extLst>
        </xdr:cNvPr>
        <xdr:cNvSpPr txBox="1"/>
      </xdr:nvSpPr>
      <xdr:spPr>
        <a:xfrm>
          <a:off x="9258300" y="181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101354</xdr:rowOff>
    </xdr:from>
    <xdr:to>
      <xdr:col>50</xdr:col>
      <xdr:colOff>165100</xdr:colOff>
      <xdr:row>109</xdr:row>
      <xdr:rowOff>31504</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445500" y="18206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151197</xdr:rowOff>
    </xdr:from>
    <xdr:to>
      <xdr:col>55</xdr:col>
      <xdr:colOff>0</xdr:colOff>
      <xdr:row>108</xdr:row>
      <xdr:rowOff>152154</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8496300" y="18256317"/>
          <a:ext cx="7239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101394</xdr:rowOff>
    </xdr:from>
    <xdr:to>
      <xdr:col>46</xdr:col>
      <xdr:colOff>38100</xdr:colOff>
      <xdr:row>109</xdr:row>
      <xdr:rowOff>31544</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670800" y="18206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152154</xdr:rowOff>
    </xdr:from>
    <xdr:to>
      <xdr:col>50</xdr:col>
      <xdr:colOff>114300</xdr:colOff>
      <xdr:row>108</xdr:row>
      <xdr:rowOff>152194</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713980" y="18257274"/>
          <a:ext cx="78232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101546</xdr:rowOff>
    </xdr:from>
    <xdr:to>
      <xdr:col>41</xdr:col>
      <xdr:colOff>101600</xdr:colOff>
      <xdr:row>109</xdr:row>
      <xdr:rowOff>31696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873240" y="18206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152194</xdr:rowOff>
    </xdr:from>
    <xdr:to>
      <xdr:col>45</xdr:col>
      <xdr:colOff>177800</xdr:colOff>
      <xdr:row>108</xdr:row>
      <xdr:rowOff>152346</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6924040" y="18257314"/>
          <a:ext cx="78994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101547</xdr:rowOff>
    </xdr:from>
    <xdr:to>
      <xdr:col>36</xdr:col>
      <xdr:colOff>165100</xdr:colOff>
      <xdr:row>109</xdr:row>
      <xdr:rowOff>31697</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098540" y="18206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152346</xdr:rowOff>
    </xdr:from>
    <xdr:to>
      <xdr:col>41</xdr:col>
      <xdr:colOff>50800</xdr:colOff>
      <xdr:row>108</xdr:row>
      <xdr:rowOff>152347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6149340" y="18257466"/>
          <a:ext cx="7747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214575" y="177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444955" y="1771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670255" y="176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5872695" y="1770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22631</xdr:rowOff>
    </xdr:from>
    <xdr:ext cx="378565" cy="259045"/>
    <xdr:sp macro="" textlink="">
      <xdr:nvSpPr>
        <xdr:cNvPr id="493" name="n_1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317177" y="1829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22671</xdr:rowOff>
    </xdr:from>
    <xdr:ext cx="378565" cy="259045"/>
    <xdr:sp macro="" textlink="">
      <xdr:nvSpPr>
        <xdr:cNvPr id="494" name="n_2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47557" y="1829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22823</xdr:rowOff>
    </xdr:from>
    <xdr:ext cx="378565" cy="259045"/>
    <xdr:sp macro="" textlink="">
      <xdr:nvSpPr>
        <xdr:cNvPr id="495" name="n_3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757617" y="182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22824</xdr:rowOff>
    </xdr:from>
    <xdr:ext cx="378565" cy="259045"/>
    <xdr:sp macro="" textlink="">
      <xdr:nvSpPr>
        <xdr:cNvPr id="496" name="n_4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5982917" y="182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00000000-0008-0000-0E00-000009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00000000-0008-0000-0E00-00000B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00000000-0008-0000-0E00-00000D020000}"/>
            </a:ext>
          </a:extLst>
        </xdr:cNvPr>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00000000-0008-0000-0E00-00000F020000}"/>
            </a:ext>
          </a:extLst>
        </xdr:cNvPr>
        <xdr:cNvSpPr txBox="1"/>
      </xdr:nvSpPr>
      <xdr:spPr>
        <a:xfrm>
          <a:off x="14414500" y="634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5788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2804140" y="632768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02944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123188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325600" y="62950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00000000-0008-0000-0E00-00001B020000}"/>
            </a:ext>
          </a:extLst>
        </xdr:cNvPr>
        <xdr:cNvSpPr txBox="1"/>
      </xdr:nvSpPr>
      <xdr:spPr>
        <a:xfrm>
          <a:off x="144145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578840" y="6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143147</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629640" y="6277247"/>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159294</xdr:rowOff>
    </xdr:from>
    <xdr:to>
      <xdr:col>76</xdr:col>
      <xdr:colOff>165100</xdr:colOff>
      <xdr:row>37</xdr:row>
      <xdr:rowOff>89444</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804140" y="6194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38644</xdr:rowOff>
    </xdr:from>
    <xdr:to>
      <xdr:col>81</xdr:col>
      <xdr:colOff>50800</xdr:colOff>
      <xdr:row>37</xdr:row>
      <xdr:rowOff>74567</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54940" y="624132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76019</xdr:rowOff>
    </xdr:from>
    <xdr:to>
      <xdr:col>72</xdr:col>
      <xdr:colOff>38100</xdr:colOff>
      <xdr:row>37</xdr:row>
      <xdr:rowOff>6169</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2029440" y="6111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126819</xdr:rowOff>
    </xdr:from>
    <xdr:to>
      <xdr:col>76</xdr:col>
      <xdr:colOff>114300</xdr:colOff>
      <xdr:row>37</xdr:row>
      <xdr:rowOff>38644</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072620" y="6161859"/>
          <a:ext cx="78232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7439</xdr:rowOff>
    </xdr:from>
    <xdr:to>
      <xdr:col>67</xdr:col>
      <xdr:colOff>101600</xdr:colOff>
      <xdr:row>36</xdr:row>
      <xdr:rowOff>109039</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1231880" y="60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58239</xdr:rowOff>
    </xdr:from>
    <xdr:to>
      <xdr:col>71</xdr:col>
      <xdr:colOff>177800</xdr:colOff>
      <xdr:row>36</xdr:row>
      <xdr:rowOff>126819</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1282680" y="6093279"/>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4372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75244"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190054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10298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43724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6752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22696</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1900544" y="58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125566</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1102984" y="58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00000000-0008-0000-0E00-000042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0000000-0008-0000-0E00-000044020000}"/>
            </a:ext>
          </a:extLst>
        </xdr:cNvPr>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00000000-0008-0000-0E00-000046020000}"/>
            </a:ext>
          </a:extLst>
        </xdr:cNvPr>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0000000-0008-0000-0E00-000048020000}"/>
            </a:ext>
          </a:extLst>
        </xdr:cNvPr>
        <xdr:cNvSpPr txBox="1"/>
      </xdr:nvSpPr>
      <xdr:spPr>
        <a:xfrm>
          <a:off x="1954784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8735040" y="6671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7937480" y="6649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7162780" y="6690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6388080" y="6684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45894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62247</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0000000-0008-0000-0E00-000054020000}"/>
            </a:ext>
          </a:extLst>
        </xdr:cNvPr>
        <xdr:cNvSpPr txBox="1"/>
      </xdr:nvSpPr>
      <xdr:spPr>
        <a:xfrm>
          <a:off x="1954784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163830</xdr:rowOff>
    </xdr:from>
    <xdr:to>
      <xdr:col>112</xdr:col>
      <xdr:colOff>38100</xdr:colOff>
      <xdr:row>38</xdr:row>
      <xdr:rowOff>93980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735040" y="6366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43180</xdr:rowOff>
    </xdr:from>
    <xdr:to>
      <xdr:col>116</xdr:col>
      <xdr:colOff>63500</xdr:colOff>
      <xdr:row>38</xdr:row>
      <xdr:rowOff>90170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778220" y="6413500"/>
          <a:ext cx="73152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21590</xdr:rowOff>
    </xdr:from>
    <xdr:to>
      <xdr:col>107</xdr:col>
      <xdr:colOff>101600</xdr:colOff>
      <xdr:row>37</xdr:row>
      <xdr:rowOff>123190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793748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72390</xdr:rowOff>
    </xdr:from>
    <xdr:to>
      <xdr:col>111</xdr:col>
      <xdr:colOff>177800</xdr:colOff>
      <xdr:row>38</xdr:row>
      <xdr:rowOff>43180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7988280" y="6275070"/>
          <a:ext cx="78994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716278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72390</xdr:rowOff>
    </xdr:from>
    <xdr:to>
      <xdr:col>107</xdr:col>
      <xdr:colOff>50800</xdr:colOff>
      <xdr:row>38</xdr:row>
      <xdr:rowOff>7620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7213580" y="6275070"/>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137160</xdr:rowOff>
    </xdr:from>
    <xdr:to>
      <xdr:col>98</xdr:col>
      <xdr:colOff>38100</xdr:colOff>
      <xdr:row>38</xdr:row>
      <xdr:rowOff>67310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6388080" y="6339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xdr:rowOff>
    </xdr:from>
    <xdr:to>
      <xdr:col>102</xdr:col>
      <xdr:colOff>114300</xdr:colOff>
      <xdr:row>38</xdr:row>
      <xdr:rowOff>16510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6431260" y="6377940"/>
          <a:ext cx="7823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5611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777626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00156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622686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110507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8561127" y="61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139717</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777626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00156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83837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6226867"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E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E00-00007E020000}"/>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E00-000080020000}"/>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E00-000082020000}"/>
            </a:ext>
          </a:extLst>
        </xdr:cNvPr>
        <xdr:cNvSpPr txBox="1"/>
      </xdr:nvSpPr>
      <xdr:spPr>
        <a:xfrm>
          <a:off x="144145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2029440" y="10032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113030</xdr:rowOff>
    </xdr:from>
    <xdr:to>
      <xdr:col>85</xdr:col>
      <xdr:colOff>177800</xdr:colOff>
      <xdr:row>58</xdr:row>
      <xdr:rowOff>43180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325600" y="96685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135907</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E00-00008E020000}"/>
            </a:ext>
          </a:extLst>
        </xdr:cNvPr>
        <xdr:cNvSpPr txBox="1"/>
      </xdr:nvSpPr>
      <xdr:spPr>
        <a:xfrm>
          <a:off x="14414500"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65405</xdr:rowOff>
    </xdr:from>
    <xdr:to>
      <xdr:col>81</xdr:col>
      <xdr:colOff>101600</xdr:colOff>
      <xdr:row>57</xdr:row>
      <xdr:rowOff>167005</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57884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116205</xdr:rowOff>
    </xdr:from>
    <xdr:to>
      <xdr:col>85</xdr:col>
      <xdr:colOff>127000</xdr:colOff>
      <xdr:row>57</xdr:row>
      <xdr:rowOff>163830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629640" y="967168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46355</xdr:rowOff>
    </xdr:from>
    <xdr:to>
      <xdr:col>76</xdr:col>
      <xdr:colOff>165100</xdr:colOff>
      <xdr:row>57</xdr:row>
      <xdr:rowOff>147955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80414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97155</xdr:rowOff>
    </xdr:from>
    <xdr:to>
      <xdr:col>81</xdr:col>
      <xdr:colOff>50800</xdr:colOff>
      <xdr:row>57</xdr:row>
      <xdr:rowOff>116205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54940" y="965263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xdr:rowOff>
    </xdr:from>
    <xdr:to>
      <xdr:col>72</xdr:col>
      <xdr:colOff>38100</xdr:colOff>
      <xdr:row>57</xdr:row>
      <xdr:rowOff>106045</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029440" y="955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55245</xdr:rowOff>
    </xdr:from>
    <xdr:to>
      <xdr:col>76</xdr:col>
      <xdr:colOff>114300</xdr:colOff>
      <xdr:row>57</xdr:row>
      <xdr:rowOff>97155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072620" y="961072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130175</xdr:rowOff>
    </xdr:from>
    <xdr:to>
      <xdr:col>67</xdr:col>
      <xdr:colOff>101600</xdr:colOff>
      <xdr:row>57</xdr:row>
      <xdr:rowOff>60325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1231880" y="951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xdr:rowOff>
    </xdr:from>
    <xdr:to>
      <xdr:col>71</xdr:col>
      <xdr:colOff>177800</xdr:colOff>
      <xdr:row>57</xdr:row>
      <xdr:rowOff>55245</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1282680" y="956500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E00-000097020000}"/>
            </a:ext>
          </a:extLst>
        </xdr:cNvPr>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E00-000098020000}"/>
            </a:ext>
          </a:extLst>
        </xdr:cNvPr>
        <xdr:cNvSpPr txBox="1"/>
      </xdr:nvSpPr>
      <xdr:spPr>
        <a:xfrm>
          <a:off x="126752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E00-000099020000}"/>
            </a:ext>
          </a:extLst>
        </xdr:cNvPr>
        <xdr:cNvSpPr txBox="1"/>
      </xdr:nvSpPr>
      <xdr:spPr>
        <a:xfrm>
          <a:off x="119005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E00-00009A020000}"/>
            </a:ext>
          </a:extLst>
        </xdr:cNvPr>
        <xdr:cNvSpPr txBox="1"/>
      </xdr:nvSpPr>
      <xdr:spPr>
        <a:xfrm>
          <a:off x="1110298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12082</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E00-00009B020000}"/>
            </a:ext>
          </a:extLst>
        </xdr:cNvPr>
        <xdr:cNvSpPr txBox="1"/>
      </xdr:nvSpPr>
      <xdr:spPr>
        <a:xfrm>
          <a:off x="134372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164482</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6752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122572</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E00-00009D020000}"/>
            </a:ext>
          </a:extLst>
        </xdr:cNvPr>
        <xdr:cNvSpPr txBox="1"/>
      </xdr:nvSpPr>
      <xdr:spPr>
        <a:xfrm>
          <a:off x="119005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76852</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E00-00009E020000}"/>
            </a:ext>
          </a:extLst>
        </xdr:cNvPr>
        <xdr:cNvSpPr txBox="1"/>
      </xdr:nvSpPr>
      <xdr:spPr>
        <a:xfrm>
          <a:off x="1110298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学校施設】&#10;一人当たり面積グラフ枠">
          <a:extLst>
            <a:ext uri="{FF2B5EF4-FFF2-40B4-BE49-F238E27FC236}">
              <a16:creationId xmlns:a16="http://schemas.microsoft.com/office/drawing/2014/main" id="{00000000-0008-0000-0E00-0000B8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8" name="【学校施設】&#10;一人当たり面積最小値テキスト">
          <a:extLst>
            <a:ext uri="{FF2B5EF4-FFF2-40B4-BE49-F238E27FC236}">
              <a16:creationId xmlns:a16="http://schemas.microsoft.com/office/drawing/2014/main" id="{00000000-0008-0000-0E00-0000BA020000}"/>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700" name="【学校施設】&#10;一人当たり面積最大値テキスト">
          <a:extLst>
            <a:ext uri="{FF2B5EF4-FFF2-40B4-BE49-F238E27FC236}">
              <a16:creationId xmlns:a16="http://schemas.microsoft.com/office/drawing/2014/main" id="{00000000-0008-0000-0E00-0000BC020000}"/>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2" name="【学校施設】&#10;一人当たり面積平均値テキスト">
          <a:extLst>
            <a:ext uri="{FF2B5EF4-FFF2-40B4-BE49-F238E27FC236}">
              <a16:creationId xmlns:a16="http://schemas.microsoft.com/office/drawing/2014/main" id="{00000000-0008-0000-0E00-0000BE020000}"/>
            </a:ext>
          </a:extLst>
        </xdr:cNvPr>
        <xdr:cNvSpPr txBox="1"/>
      </xdr:nvSpPr>
      <xdr:spPr>
        <a:xfrm>
          <a:off x="19547840" y="1033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8735040" y="1038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7162780" y="1040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6388080" y="103764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124895</xdr:rowOff>
    </xdr:from>
    <xdr:to>
      <xdr:col>116</xdr:col>
      <xdr:colOff>114300</xdr:colOff>
      <xdr:row>62</xdr:row>
      <xdr:rowOff>55045</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9458940" y="1035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147772</xdr:rowOff>
    </xdr:from>
    <xdr:ext cx="469744" cy="259045"/>
    <xdr:sp macro="" textlink="">
      <xdr:nvSpPr>
        <xdr:cNvPr id="714" name="【学校施設】&#10;一人当たり面積該当値テキスト">
          <a:extLst>
            <a:ext uri="{FF2B5EF4-FFF2-40B4-BE49-F238E27FC236}">
              <a16:creationId xmlns:a16="http://schemas.microsoft.com/office/drawing/2014/main" id="{00000000-0008-0000-0E00-0000CA020000}"/>
            </a:ext>
          </a:extLst>
        </xdr:cNvPr>
        <xdr:cNvSpPr txBox="1"/>
      </xdr:nvSpPr>
      <xdr:spPr>
        <a:xfrm>
          <a:off x="19547840" y="1020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8735040" y="10360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4245</xdr:rowOff>
    </xdr:from>
    <xdr:to>
      <xdr:col>116</xdr:col>
      <xdr:colOff>63500</xdr:colOff>
      <xdr:row>62</xdr:row>
      <xdr:rowOff>13716</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8778220" y="10397925"/>
          <a:ext cx="73152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793748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22860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7988280" y="1040739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162451</xdr:rowOff>
    </xdr:from>
    <xdr:to>
      <xdr:col>102</xdr:col>
      <xdr:colOff>165100</xdr:colOff>
      <xdr:row>62</xdr:row>
      <xdr:rowOff>92601</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7162780" y="10388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41801</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7213580" y="10416540"/>
          <a:ext cx="7747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1125</xdr:rowOff>
    </xdr:from>
    <xdr:to>
      <xdr:col>98</xdr:col>
      <xdr:colOff>38100</xdr:colOff>
      <xdr:row>62</xdr:row>
      <xdr:rowOff>102725</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6388080" y="10394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41801</xdr:rowOff>
    </xdr:from>
    <xdr:to>
      <xdr:col>102</xdr:col>
      <xdr:colOff>114300</xdr:colOff>
      <xdr:row>62</xdr:row>
      <xdr:rowOff>51925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6431260" y="10435481"/>
          <a:ext cx="78232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3" name="n_1aveValue【学校施設】&#10;一人当たり面積">
          <a:extLst>
            <a:ext uri="{FF2B5EF4-FFF2-40B4-BE49-F238E27FC236}">
              <a16:creationId xmlns:a16="http://schemas.microsoft.com/office/drawing/2014/main" id="{00000000-0008-0000-0E00-0000D3020000}"/>
            </a:ext>
          </a:extLst>
        </xdr:cNvPr>
        <xdr:cNvSpPr txBox="1"/>
      </xdr:nvSpPr>
      <xdr:spPr>
        <a:xfrm>
          <a:off x="18561127" y="1046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4" name="n_2aveValue【学校施設】&#10;一人当たり面積">
          <a:extLst>
            <a:ext uri="{FF2B5EF4-FFF2-40B4-BE49-F238E27FC236}">
              <a16:creationId xmlns:a16="http://schemas.microsoft.com/office/drawing/2014/main" id="{00000000-0008-0000-0E00-0000D4020000}"/>
            </a:ext>
          </a:extLst>
        </xdr:cNvPr>
        <xdr:cNvSpPr txBox="1"/>
      </xdr:nvSpPr>
      <xdr:spPr>
        <a:xfrm>
          <a:off x="17776267" y="104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5" name="n_3aveValue【学校施設】&#10;一人当たり面積">
          <a:extLst>
            <a:ext uri="{FF2B5EF4-FFF2-40B4-BE49-F238E27FC236}">
              <a16:creationId xmlns:a16="http://schemas.microsoft.com/office/drawing/2014/main" id="{00000000-0008-0000-0E00-0000D5020000}"/>
            </a:ext>
          </a:extLst>
        </xdr:cNvPr>
        <xdr:cNvSpPr txBox="1"/>
      </xdr:nvSpPr>
      <xdr:spPr>
        <a:xfrm>
          <a:off x="17001567" y="104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726" name="n_4aveValue【学校施設】&#10;一人当たり面積">
          <a:extLst>
            <a:ext uri="{FF2B5EF4-FFF2-40B4-BE49-F238E27FC236}">
              <a16:creationId xmlns:a16="http://schemas.microsoft.com/office/drawing/2014/main" id="{00000000-0008-0000-0E00-0000D6020000}"/>
            </a:ext>
          </a:extLst>
        </xdr:cNvPr>
        <xdr:cNvSpPr txBox="1"/>
      </xdr:nvSpPr>
      <xdr:spPr>
        <a:xfrm>
          <a:off x="1622686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81043</xdr:rowOff>
    </xdr:from>
    <xdr:ext cx="469744" cy="259045"/>
    <xdr:sp macro="" textlink="">
      <xdr:nvSpPr>
        <xdr:cNvPr id="727" name="n_1mainValue【学校施設】&#10;一人当たり面積">
          <a:extLst>
            <a:ext uri="{FF2B5EF4-FFF2-40B4-BE49-F238E27FC236}">
              <a16:creationId xmlns:a16="http://schemas.microsoft.com/office/drawing/2014/main" id="{00000000-0008-0000-0E00-0000D7020000}"/>
            </a:ext>
          </a:extLst>
        </xdr:cNvPr>
        <xdr:cNvSpPr txBox="1"/>
      </xdr:nvSpPr>
      <xdr:spPr>
        <a:xfrm>
          <a:off x="185611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28" name="n_2mainValue【学校施設】&#10;一人当たり面積">
          <a:extLst>
            <a:ext uri="{FF2B5EF4-FFF2-40B4-BE49-F238E27FC236}">
              <a16:creationId xmlns:a16="http://schemas.microsoft.com/office/drawing/2014/main" id="{00000000-0008-0000-0E00-0000D8020000}"/>
            </a:ext>
          </a:extLst>
        </xdr:cNvPr>
        <xdr:cNvSpPr txBox="1"/>
      </xdr:nvSpPr>
      <xdr:spPr>
        <a:xfrm>
          <a:off x="1777626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109128</xdr:rowOff>
    </xdr:from>
    <xdr:ext cx="469744" cy="259045"/>
    <xdr:sp macro="" textlink="">
      <xdr:nvSpPr>
        <xdr:cNvPr id="729" name="n_3mainValue【学校施設】&#10;一人当たり面積">
          <a:extLst>
            <a:ext uri="{FF2B5EF4-FFF2-40B4-BE49-F238E27FC236}">
              <a16:creationId xmlns:a16="http://schemas.microsoft.com/office/drawing/2014/main" id="{00000000-0008-0000-0E00-0000D9020000}"/>
            </a:ext>
          </a:extLst>
        </xdr:cNvPr>
        <xdr:cNvSpPr txBox="1"/>
      </xdr:nvSpPr>
      <xdr:spPr>
        <a:xfrm>
          <a:off x="17001567" y="101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93852</xdr:rowOff>
    </xdr:from>
    <xdr:ext cx="469744" cy="259045"/>
    <xdr:sp macro="" textlink="">
      <xdr:nvSpPr>
        <xdr:cNvPr id="730" name="n_4mainValue【学校施設】&#10;一人当たり面積">
          <a:extLst>
            <a:ext uri="{FF2B5EF4-FFF2-40B4-BE49-F238E27FC236}">
              <a16:creationId xmlns:a16="http://schemas.microsoft.com/office/drawing/2014/main" id="{00000000-0008-0000-0E00-0000DA020000}"/>
            </a:ext>
          </a:extLst>
        </xdr:cNvPr>
        <xdr:cNvSpPr txBox="1"/>
      </xdr:nvSpPr>
      <xdr:spPr>
        <a:xfrm>
          <a:off x="16226867" y="104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5" name="【児童館】&#10;有形固定資産減価償却率グラフ枠">
          <a:extLst>
            <a:ext uri="{FF2B5EF4-FFF2-40B4-BE49-F238E27FC236}">
              <a16:creationId xmlns:a16="http://schemas.microsoft.com/office/drawing/2014/main" id="{00000000-0008-0000-0E00-0000F3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4375764" y="13172802"/>
          <a:ext cx="0" cy="141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7" name="【児童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759" name="【児童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4414500" y="1295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287500" y="13172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761" name="【児童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4414500" y="13914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4325600" y="140630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357884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2804140" y="139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2029440" y="139602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123188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325600" y="141180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14713</xdr:rowOff>
    </xdr:from>
    <xdr:ext cx="405111" cy="259045"/>
    <xdr:sp macro="" textlink="">
      <xdr:nvSpPr>
        <xdr:cNvPr id="773" name="【児童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4414500"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57884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87086</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3629640" y="1413618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8041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54429</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854940" y="1410353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029440" y="1402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21771</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072620" y="14074684"/>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123188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83</xdr:row>
      <xdr:rowOff>160564</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1282680" y="1404202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782" name="n_1aveValue【児童館】&#10;有形固定資産減価償却率">
          <a:extLst>
            <a:ext uri="{FF2B5EF4-FFF2-40B4-BE49-F238E27FC236}">
              <a16:creationId xmlns:a16="http://schemas.microsoft.com/office/drawing/2014/main" id="{00000000-0008-0000-0E00-00000E030000}"/>
            </a:ext>
          </a:extLst>
        </xdr:cNvPr>
        <xdr:cNvSpPr txBox="1"/>
      </xdr:nvSpPr>
      <xdr:spPr>
        <a:xfrm>
          <a:off x="134372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783" name="n_2aveValue【児童館】&#10;有形固定資産減価償却率">
          <a:extLst>
            <a:ext uri="{FF2B5EF4-FFF2-40B4-BE49-F238E27FC236}">
              <a16:creationId xmlns:a16="http://schemas.microsoft.com/office/drawing/2014/main" id="{00000000-0008-0000-0E00-00000F030000}"/>
            </a:ext>
          </a:extLst>
        </xdr:cNvPr>
        <xdr:cNvSpPr txBox="1"/>
      </xdr:nvSpPr>
      <xdr:spPr>
        <a:xfrm>
          <a:off x="12675244"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784" name="n_3aveValue【児童館】&#10;有形固定資産減価償却率">
          <a:extLst>
            <a:ext uri="{FF2B5EF4-FFF2-40B4-BE49-F238E27FC236}">
              <a16:creationId xmlns:a16="http://schemas.microsoft.com/office/drawing/2014/main" id="{00000000-0008-0000-0E00-000010030000}"/>
            </a:ext>
          </a:extLst>
        </xdr:cNvPr>
        <xdr:cNvSpPr txBox="1"/>
      </xdr:nvSpPr>
      <xdr:spPr>
        <a:xfrm>
          <a:off x="119005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785" name="n_4aveValue【児童館】&#10;有形固定資産減価償却率">
          <a:extLst>
            <a:ext uri="{FF2B5EF4-FFF2-40B4-BE49-F238E27FC236}">
              <a16:creationId xmlns:a16="http://schemas.microsoft.com/office/drawing/2014/main" id="{00000000-0008-0000-0E00-000011030000}"/>
            </a:ext>
          </a:extLst>
        </xdr:cNvPr>
        <xdr:cNvSpPr txBox="1"/>
      </xdr:nvSpPr>
      <xdr:spPr>
        <a:xfrm>
          <a:off x="1110298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121756</xdr:rowOff>
    </xdr:from>
    <xdr:ext cx="405111" cy="259045"/>
    <xdr:sp macro="" textlink="">
      <xdr:nvSpPr>
        <xdr:cNvPr id="786" name="n_1mainValue【児童館】&#10;有形固定資産減価償却率">
          <a:extLst>
            <a:ext uri="{FF2B5EF4-FFF2-40B4-BE49-F238E27FC236}">
              <a16:creationId xmlns:a16="http://schemas.microsoft.com/office/drawing/2014/main" id="{00000000-0008-0000-0E00-000012030000}"/>
            </a:ext>
          </a:extLst>
        </xdr:cNvPr>
        <xdr:cNvSpPr txBox="1"/>
      </xdr:nvSpPr>
      <xdr:spPr>
        <a:xfrm>
          <a:off x="13437244" y="1386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787" name="n_2mainValue【児童館】&#10;有形固定資産減価償却率">
          <a:extLst>
            <a:ext uri="{FF2B5EF4-FFF2-40B4-BE49-F238E27FC236}">
              <a16:creationId xmlns:a16="http://schemas.microsoft.com/office/drawing/2014/main" id="{00000000-0008-0000-0E00-000013030000}"/>
            </a:ext>
          </a:extLst>
        </xdr:cNvPr>
        <xdr:cNvSpPr txBox="1"/>
      </xdr:nvSpPr>
      <xdr:spPr>
        <a:xfrm>
          <a:off x="126752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788" name="n_3mainValue【児童館】&#10;有形固定資産減価償却率">
          <a:extLst>
            <a:ext uri="{FF2B5EF4-FFF2-40B4-BE49-F238E27FC236}">
              <a16:creationId xmlns:a16="http://schemas.microsoft.com/office/drawing/2014/main" id="{00000000-0008-0000-0E00-000014030000}"/>
            </a:ext>
          </a:extLst>
        </xdr:cNvPr>
        <xdr:cNvSpPr txBox="1"/>
      </xdr:nvSpPr>
      <xdr:spPr>
        <a:xfrm>
          <a:off x="119005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789" name="n_4mainValue【児童館】&#10;有形固定資産減価償却率">
          <a:extLst>
            <a:ext uri="{FF2B5EF4-FFF2-40B4-BE49-F238E27FC236}">
              <a16:creationId xmlns:a16="http://schemas.microsoft.com/office/drawing/2014/main" id="{00000000-0008-0000-0E00-000015030000}"/>
            </a:ext>
          </a:extLst>
        </xdr:cNvPr>
        <xdr:cNvSpPr txBox="1"/>
      </xdr:nvSpPr>
      <xdr:spPr>
        <a:xfrm>
          <a:off x="1110298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児童館】&#10;一人当たり面積グラフ枠">
          <a:extLst>
            <a:ext uri="{FF2B5EF4-FFF2-40B4-BE49-F238E27FC236}">
              <a16:creationId xmlns:a16="http://schemas.microsoft.com/office/drawing/2014/main" id="{00000000-0008-0000-0E00-00002A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19509104" y="1338453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812" name="【児童館】&#10;一人当たり面積最小値テキスト">
          <a:extLst>
            <a:ext uri="{FF2B5EF4-FFF2-40B4-BE49-F238E27FC236}">
              <a16:creationId xmlns:a16="http://schemas.microsoft.com/office/drawing/2014/main" id="{00000000-0008-0000-0E00-00002C030000}"/>
            </a:ext>
          </a:extLst>
        </xdr:cNvPr>
        <xdr:cNvSpPr txBox="1"/>
      </xdr:nvSpPr>
      <xdr:spPr>
        <a:xfrm>
          <a:off x="19547840" y="1436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9443700" y="1435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814" name="【児童館】&#10;一人当たり面積最大値テキスト">
          <a:extLst>
            <a:ext uri="{FF2B5EF4-FFF2-40B4-BE49-F238E27FC236}">
              <a16:creationId xmlns:a16="http://schemas.microsoft.com/office/drawing/2014/main" id="{00000000-0008-0000-0E00-00002E030000}"/>
            </a:ext>
          </a:extLst>
        </xdr:cNvPr>
        <xdr:cNvSpPr txBox="1"/>
      </xdr:nvSpPr>
      <xdr:spPr>
        <a:xfrm>
          <a:off x="1954784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4437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816" name="【児童館】&#10;一人当たり面積平均値テキスト">
          <a:extLst>
            <a:ext uri="{FF2B5EF4-FFF2-40B4-BE49-F238E27FC236}">
              <a16:creationId xmlns:a16="http://schemas.microsoft.com/office/drawing/2014/main" id="{00000000-0008-0000-0E00-000030030000}"/>
            </a:ext>
          </a:extLst>
        </xdr:cNvPr>
        <xdr:cNvSpPr txBox="1"/>
      </xdr:nvSpPr>
      <xdr:spPr>
        <a:xfrm>
          <a:off x="19547840" y="139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94589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873504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716278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638808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945894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28" name="【児童館】&#10;一人当たり面積該当値テキスト">
          <a:extLst>
            <a:ext uri="{FF2B5EF4-FFF2-40B4-BE49-F238E27FC236}">
              <a16:creationId xmlns:a16="http://schemas.microsoft.com/office/drawing/2014/main" id="{00000000-0008-0000-0E00-00003C030000}"/>
            </a:ext>
          </a:extLst>
        </xdr:cNvPr>
        <xdr:cNvSpPr txBox="1"/>
      </xdr:nvSpPr>
      <xdr:spPr>
        <a:xfrm>
          <a:off x="19547840" y="142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8735040" y="143121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113537</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18778220" y="14358365"/>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793748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7988280" y="1436293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716278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113537</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7213580" y="143629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638808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118111</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16431260" y="14362937"/>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37" name="n_1aveValue【児童館】&#10;一人当たり面積">
          <a:extLst>
            <a:ext uri="{FF2B5EF4-FFF2-40B4-BE49-F238E27FC236}">
              <a16:creationId xmlns:a16="http://schemas.microsoft.com/office/drawing/2014/main" id="{00000000-0008-0000-0E00-000045030000}"/>
            </a:ext>
          </a:extLst>
        </xdr:cNvPr>
        <xdr:cNvSpPr txBox="1"/>
      </xdr:nvSpPr>
      <xdr:spPr>
        <a:xfrm>
          <a:off x="185611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38" name="n_2aveValue【児童館】&#10;一人当たり面積">
          <a:extLst>
            <a:ext uri="{FF2B5EF4-FFF2-40B4-BE49-F238E27FC236}">
              <a16:creationId xmlns:a16="http://schemas.microsoft.com/office/drawing/2014/main" id="{00000000-0008-0000-0E00-000046030000}"/>
            </a:ext>
          </a:extLst>
        </xdr:cNvPr>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839" name="n_3aveValue【児童館】&#10;一人当たり面積">
          <a:extLst>
            <a:ext uri="{FF2B5EF4-FFF2-40B4-BE49-F238E27FC236}">
              <a16:creationId xmlns:a16="http://schemas.microsoft.com/office/drawing/2014/main" id="{00000000-0008-0000-0E00-000047030000}"/>
            </a:ext>
          </a:extLst>
        </xdr:cNvPr>
        <xdr:cNvSpPr txBox="1"/>
      </xdr:nvSpPr>
      <xdr:spPr>
        <a:xfrm>
          <a:off x="1700156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840" name="n_4aveValue【児童館】&#10;一人当たり面積">
          <a:extLst>
            <a:ext uri="{FF2B5EF4-FFF2-40B4-BE49-F238E27FC236}">
              <a16:creationId xmlns:a16="http://schemas.microsoft.com/office/drawing/2014/main" id="{00000000-0008-0000-0E00-000048030000}"/>
            </a:ext>
          </a:extLst>
        </xdr:cNvPr>
        <xdr:cNvSpPr txBox="1"/>
      </xdr:nvSpPr>
      <xdr:spPr>
        <a:xfrm>
          <a:off x="162268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841" name="n_1mainValue【児童館】&#10;一人当たり面積">
          <a:extLst>
            <a:ext uri="{FF2B5EF4-FFF2-40B4-BE49-F238E27FC236}">
              <a16:creationId xmlns:a16="http://schemas.microsoft.com/office/drawing/2014/main" id="{00000000-0008-0000-0E00-000049030000}"/>
            </a:ext>
          </a:extLst>
        </xdr:cNvPr>
        <xdr:cNvSpPr txBox="1"/>
      </xdr:nvSpPr>
      <xdr:spPr>
        <a:xfrm>
          <a:off x="185611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842" name="n_2mainValue【児童館】&#10;一人当たり面積">
          <a:extLst>
            <a:ext uri="{FF2B5EF4-FFF2-40B4-BE49-F238E27FC236}">
              <a16:creationId xmlns:a16="http://schemas.microsoft.com/office/drawing/2014/main" id="{00000000-0008-0000-0E00-00004A030000}"/>
            </a:ext>
          </a:extLst>
        </xdr:cNvPr>
        <xdr:cNvSpPr txBox="1"/>
      </xdr:nvSpPr>
      <xdr:spPr>
        <a:xfrm>
          <a:off x="1777626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43" name="n_3mainValue【児童館】&#10;一人当たり面積">
          <a:extLst>
            <a:ext uri="{FF2B5EF4-FFF2-40B4-BE49-F238E27FC236}">
              <a16:creationId xmlns:a16="http://schemas.microsoft.com/office/drawing/2014/main" id="{00000000-0008-0000-0E00-00004B030000}"/>
            </a:ext>
          </a:extLst>
        </xdr:cNvPr>
        <xdr:cNvSpPr txBox="1"/>
      </xdr:nvSpPr>
      <xdr:spPr>
        <a:xfrm>
          <a:off x="1700156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4" name="n_4mainValue【児童館】&#10;一人当たり面積">
          <a:extLst>
            <a:ext uri="{FF2B5EF4-FFF2-40B4-BE49-F238E27FC236}">
              <a16:creationId xmlns:a16="http://schemas.microsoft.com/office/drawing/2014/main" id="{00000000-0008-0000-0E00-00004C030000}"/>
            </a:ext>
          </a:extLst>
        </xdr:cNvPr>
        <xdr:cNvSpPr txBox="1"/>
      </xdr:nvSpPr>
      <xdr:spPr>
        <a:xfrm>
          <a:off x="162268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公民館】&#10;有形固定資産減価償却率グラフ枠">
          <a:extLst>
            <a:ext uri="{FF2B5EF4-FFF2-40B4-BE49-F238E27FC236}">
              <a16:creationId xmlns:a16="http://schemas.microsoft.com/office/drawing/2014/main" id="{00000000-0008-0000-0E00-00006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870" name="直線コネクタ 869">
          <a:extLst>
            <a:ext uri="{FF2B5EF4-FFF2-40B4-BE49-F238E27FC236}">
              <a16:creationId xmlns:a16="http://schemas.microsoft.com/office/drawing/2014/main" id="{00000000-0008-0000-0E00-000066030000}"/>
            </a:ext>
          </a:extLst>
        </xdr:cNvPr>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1" name="【公民館】&#10;有形固定資産減価償却率最小値テキスト">
          <a:extLst>
            <a:ext uri="{FF2B5EF4-FFF2-40B4-BE49-F238E27FC236}">
              <a16:creationId xmlns:a16="http://schemas.microsoft.com/office/drawing/2014/main" id="{00000000-0008-0000-0E00-000067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873" name="【公民館】&#10;有形固定資産減価償却率最大値テキスト">
          <a:extLst>
            <a:ext uri="{FF2B5EF4-FFF2-40B4-BE49-F238E27FC236}">
              <a16:creationId xmlns:a16="http://schemas.microsoft.com/office/drawing/2014/main" id="{00000000-0008-0000-0E00-000069030000}"/>
            </a:ext>
          </a:extLst>
        </xdr:cNvPr>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875" name="【公民館】&#10;有形固定資産減価償却率平均値テキスト">
          <a:extLst>
            <a:ext uri="{FF2B5EF4-FFF2-40B4-BE49-F238E27FC236}">
              <a16:creationId xmlns:a16="http://schemas.microsoft.com/office/drawing/2014/main" id="{00000000-0008-0000-0E00-00006B030000}"/>
            </a:ext>
          </a:extLst>
        </xdr:cNvPr>
        <xdr:cNvSpPr txBox="1"/>
      </xdr:nvSpPr>
      <xdr:spPr>
        <a:xfrm>
          <a:off x="14414500" y="1764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3578840" y="1781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28041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202944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1231880" y="177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4325600" y="178785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87" name="【公民館】&#10;有形固定資産減価償却率該当値テキスト">
          <a:extLst>
            <a:ext uri="{FF2B5EF4-FFF2-40B4-BE49-F238E27FC236}">
              <a16:creationId xmlns:a16="http://schemas.microsoft.com/office/drawing/2014/main" id="{00000000-0008-0000-0E00-000077030000}"/>
            </a:ext>
          </a:extLst>
        </xdr:cNvPr>
        <xdr:cNvSpPr txBox="1"/>
      </xdr:nvSpPr>
      <xdr:spPr>
        <a:xfrm>
          <a:off x="14414500"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1357884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159476</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a:off x="13629640" y="17895026"/>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890" name="楕円 889">
          <a:extLst>
            <a:ext uri="{FF2B5EF4-FFF2-40B4-BE49-F238E27FC236}">
              <a16:creationId xmlns:a16="http://schemas.microsoft.com/office/drawing/2014/main" id="{00000000-0008-0000-0E00-00007A030000}"/>
            </a:ext>
          </a:extLst>
        </xdr:cNvPr>
        <xdr:cNvSpPr/>
      </xdr:nvSpPr>
      <xdr:spPr>
        <a:xfrm>
          <a:off x="128041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125186</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a:off x="12854940" y="1786073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892" name="楕円 891">
          <a:extLst>
            <a:ext uri="{FF2B5EF4-FFF2-40B4-BE49-F238E27FC236}">
              <a16:creationId xmlns:a16="http://schemas.microsoft.com/office/drawing/2014/main" id="{00000000-0008-0000-0E00-00007C030000}"/>
            </a:ext>
          </a:extLst>
        </xdr:cNvPr>
        <xdr:cNvSpPr/>
      </xdr:nvSpPr>
      <xdr:spPr>
        <a:xfrm>
          <a:off x="12029440" y="17778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90895</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a:off x="12072620" y="17829711"/>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894" name="楕円 893">
          <a:extLst>
            <a:ext uri="{FF2B5EF4-FFF2-40B4-BE49-F238E27FC236}">
              <a16:creationId xmlns:a16="http://schemas.microsoft.com/office/drawing/2014/main" id="{00000000-0008-0000-0E00-00007E030000}"/>
            </a:ext>
          </a:extLst>
        </xdr:cNvPr>
        <xdr:cNvSpPr/>
      </xdr:nvSpPr>
      <xdr:spPr>
        <a:xfrm>
          <a:off x="11231880" y="1774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59871</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a:off x="11282680" y="1779542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896" name="n_1aveValue【公民館】&#10;有形固定資産減価償却率">
          <a:extLst>
            <a:ext uri="{FF2B5EF4-FFF2-40B4-BE49-F238E27FC236}">
              <a16:creationId xmlns:a16="http://schemas.microsoft.com/office/drawing/2014/main" id="{00000000-0008-0000-0E00-000080030000}"/>
            </a:ext>
          </a:extLst>
        </xdr:cNvPr>
        <xdr:cNvSpPr txBox="1"/>
      </xdr:nvSpPr>
      <xdr:spPr>
        <a:xfrm>
          <a:off x="13437244" y="1760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897" name="n_2aveValue【公民館】&#10;有形固定資産減価償却率">
          <a:extLst>
            <a:ext uri="{FF2B5EF4-FFF2-40B4-BE49-F238E27FC236}">
              <a16:creationId xmlns:a16="http://schemas.microsoft.com/office/drawing/2014/main" id="{00000000-0008-0000-0E00-000081030000}"/>
            </a:ext>
          </a:extLst>
        </xdr:cNvPr>
        <xdr:cNvSpPr txBox="1"/>
      </xdr:nvSpPr>
      <xdr:spPr>
        <a:xfrm>
          <a:off x="12675244" y="175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898" name="n_3aveValue【公民館】&#10;有形固定資産減価償却率">
          <a:extLst>
            <a:ext uri="{FF2B5EF4-FFF2-40B4-BE49-F238E27FC236}">
              <a16:creationId xmlns:a16="http://schemas.microsoft.com/office/drawing/2014/main" id="{00000000-0008-0000-0E00-000082030000}"/>
            </a:ext>
          </a:extLst>
        </xdr:cNvPr>
        <xdr:cNvSpPr txBox="1"/>
      </xdr:nvSpPr>
      <xdr:spPr>
        <a:xfrm>
          <a:off x="119005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99" name="n_4aveValue【公民館】&#10;有形固定資産減価償却率">
          <a:extLst>
            <a:ext uri="{FF2B5EF4-FFF2-40B4-BE49-F238E27FC236}">
              <a16:creationId xmlns:a16="http://schemas.microsoft.com/office/drawing/2014/main" id="{00000000-0008-0000-0E00-000083030000}"/>
            </a:ext>
          </a:extLst>
        </xdr:cNvPr>
        <xdr:cNvSpPr txBox="1"/>
      </xdr:nvSpPr>
      <xdr:spPr>
        <a:xfrm>
          <a:off x="1110298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900" name="n_1mainValue【公民館】&#10;有形固定資産減価償却率">
          <a:extLst>
            <a:ext uri="{FF2B5EF4-FFF2-40B4-BE49-F238E27FC236}">
              <a16:creationId xmlns:a16="http://schemas.microsoft.com/office/drawing/2014/main" id="{00000000-0008-0000-0E00-000084030000}"/>
            </a:ext>
          </a:extLst>
        </xdr:cNvPr>
        <xdr:cNvSpPr txBox="1"/>
      </xdr:nvSpPr>
      <xdr:spPr>
        <a:xfrm>
          <a:off x="13437244" y="179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901" name="n_2mainValue【公民館】&#10;有形固定資産減価償却率">
          <a:extLst>
            <a:ext uri="{FF2B5EF4-FFF2-40B4-BE49-F238E27FC236}">
              <a16:creationId xmlns:a16="http://schemas.microsoft.com/office/drawing/2014/main" id="{00000000-0008-0000-0E00-000085030000}"/>
            </a:ext>
          </a:extLst>
        </xdr:cNvPr>
        <xdr:cNvSpPr txBox="1"/>
      </xdr:nvSpPr>
      <xdr:spPr>
        <a:xfrm>
          <a:off x="126752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127198</xdr:rowOff>
    </xdr:from>
    <xdr:ext cx="405111" cy="259045"/>
    <xdr:sp macro="" textlink="">
      <xdr:nvSpPr>
        <xdr:cNvPr id="902" name="n_3mainValue【公民館】&#10;有形固定資産減価償却率">
          <a:extLst>
            <a:ext uri="{FF2B5EF4-FFF2-40B4-BE49-F238E27FC236}">
              <a16:creationId xmlns:a16="http://schemas.microsoft.com/office/drawing/2014/main" id="{00000000-0008-0000-0E00-000086030000}"/>
            </a:ext>
          </a:extLst>
        </xdr:cNvPr>
        <xdr:cNvSpPr txBox="1"/>
      </xdr:nvSpPr>
      <xdr:spPr>
        <a:xfrm>
          <a:off x="11900544" y="1756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92908</xdr:rowOff>
    </xdr:from>
    <xdr:ext cx="405111" cy="259045"/>
    <xdr:sp macro="" textlink="">
      <xdr:nvSpPr>
        <xdr:cNvPr id="903" name="n_4mainValue【公民館】&#10;有形固定資産減価償却率">
          <a:extLst>
            <a:ext uri="{FF2B5EF4-FFF2-40B4-BE49-F238E27FC236}">
              <a16:creationId xmlns:a16="http://schemas.microsoft.com/office/drawing/2014/main" id="{00000000-0008-0000-0E00-000087030000}"/>
            </a:ext>
          </a:extLst>
        </xdr:cNvPr>
        <xdr:cNvSpPr txBox="1"/>
      </xdr:nvSpPr>
      <xdr:spPr>
        <a:xfrm>
          <a:off x="11102984" y="1752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9" name="テキスト ボックス 918">
          <a:extLst>
            <a:ext uri="{FF2B5EF4-FFF2-40B4-BE49-F238E27FC236}">
              <a16:creationId xmlns:a16="http://schemas.microsoft.com/office/drawing/2014/main" id="{00000000-0008-0000-0E00-000097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1" name="テキスト ボックス 920">
          <a:extLst>
            <a:ext uri="{FF2B5EF4-FFF2-40B4-BE49-F238E27FC236}">
              <a16:creationId xmlns:a16="http://schemas.microsoft.com/office/drawing/2014/main" id="{00000000-0008-0000-0E00-000099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3" name="テキスト ボックス 922">
          <a:extLst>
            <a:ext uri="{FF2B5EF4-FFF2-40B4-BE49-F238E27FC236}">
              <a16:creationId xmlns:a16="http://schemas.microsoft.com/office/drawing/2014/main" id="{00000000-0008-0000-0E00-00009B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公民館】&#10;一人当たり面積グラフ枠">
          <a:extLst>
            <a:ext uri="{FF2B5EF4-FFF2-40B4-BE49-F238E27FC236}">
              <a16:creationId xmlns:a16="http://schemas.microsoft.com/office/drawing/2014/main" id="{00000000-0008-0000-0E00-0000A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929" name="直線コネクタ 928">
          <a:extLst>
            <a:ext uri="{FF2B5EF4-FFF2-40B4-BE49-F238E27FC236}">
              <a16:creationId xmlns:a16="http://schemas.microsoft.com/office/drawing/2014/main" id="{00000000-0008-0000-0E00-0000A1030000}"/>
            </a:ext>
          </a:extLst>
        </xdr:cNvPr>
        <xdr:cNvCxnSpPr/>
      </xdr:nvCxnSpPr>
      <xdr:spPr>
        <a:xfrm flipV="1">
          <a:off x="19509104" y="16879388"/>
          <a:ext cx="0" cy="141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930" name="【公民館】&#10;一人当たり面積最小値テキスト">
          <a:extLst>
            <a:ext uri="{FF2B5EF4-FFF2-40B4-BE49-F238E27FC236}">
              <a16:creationId xmlns:a16="http://schemas.microsoft.com/office/drawing/2014/main" id="{00000000-0008-0000-0E00-0000A2030000}"/>
            </a:ext>
          </a:extLst>
        </xdr:cNvPr>
        <xdr:cNvSpPr txBox="1"/>
      </xdr:nvSpPr>
      <xdr:spPr>
        <a:xfrm>
          <a:off x="19547840" y="182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931" name="直線コネクタ 930">
          <a:extLst>
            <a:ext uri="{FF2B5EF4-FFF2-40B4-BE49-F238E27FC236}">
              <a16:creationId xmlns:a16="http://schemas.microsoft.com/office/drawing/2014/main" id="{00000000-0008-0000-0E00-0000A3030000}"/>
            </a:ext>
          </a:extLst>
        </xdr:cNvPr>
        <xdr:cNvCxnSpPr/>
      </xdr:nvCxnSpPr>
      <xdr:spPr>
        <a:xfrm>
          <a:off x="19443700" y="1828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932" name="【公民館】&#10;一人当たり面積最大値テキスト">
          <a:extLst>
            <a:ext uri="{FF2B5EF4-FFF2-40B4-BE49-F238E27FC236}">
              <a16:creationId xmlns:a16="http://schemas.microsoft.com/office/drawing/2014/main" id="{00000000-0008-0000-0E00-0000A4030000}"/>
            </a:ext>
          </a:extLst>
        </xdr:cNvPr>
        <xdr:cNvSpPr txBox="1"/>
      </xdr:nvSpPr>
      <xdr:spPr>
        <a:xfrm>
          <a:off x="19547840" y="16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933" name="直線コネクタ 932">
          <a:extLst>
            <a:ext uri="{FF2B5EF4-FFF2-40B4-BE49-F238E27FC236}">
              <a16:creationId xmlns:a16="http://schemas.microsoft.com/office/drawing/2014/main" id="{00000000-0008-0000-0E00-0000A5030000}"/>
            </a:ext>
          </a:extLst>
        </xdr:cNvPr>
        <xdr:cNvCxnSpPr/>
      </xdr:nvCxnSpPr>
      <xdr:spPr>
        <a:xfrm>
          <a:off x="19443700" y="16879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934" name="【公民館】&#10;一人当たり面積平均値テキスト">
          <a:extLst>
            <a:ext uri="{FF2B5EF4-FFF2-40B4-BE49-F238E27FC236}">
              <a16:creationId xmlns:a16="http://schemas.microsoft.com/office/drawing/2014/main" id="{00000000-0008-0000-0E00-0000A6030000}"/>
            </a:ext>
          </a:extLst>
        </xdr:cNvPr>
        <xdr:cNvSpPr txBox="1"/>
      </xdr:nvSpPr>
      <xdr:spPr>
        <a:xfrm>
          <a:off x="19547840" y="1783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935" name="フローチャート: 判断 934">
          <a:extLst>
            <a:ext uri="{FF2B5EF4-FFF2-40B4-BE49-F238E27FC236}">
              <a16:creationId xmlns:a16="http://schemas.microsoft.com/office/drawing/2014/main" id="{00000000-0008-0000-0E00-0000A7030000}"/>
            </a:ext>
          </a:extLst>
        </xdr:cNvPr>
        <xdr:cNvSpPr/>
      </xdr:nvSpPr>
      <xdr:spPr>
        <a:xfrm>
          <a:off x="1945894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936" name="フローチャート: 判断 935">
          <a:extLst>
            <a:ext uri="{FF2B5EF4-FFF2-40B4-BE49-F238E27FC236}">
              <a16:creationId xmlns:a16="http://schemas.microsoft.com/office/drawing/2014/main" id="{00000000-0008-0000-0E00-0000A8030000}"/>
            </a:ext>
          </a:extLst>
        </xdr:cNvPr>
        <xdr:cNvSpPr/>
      </xdr:nvSpPr>
      <xdr:spPr>
        <a:xfrm>
          <a:off x="18735040" y="1784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937" name="フローチャート: 判断 936">
          <a:extLst>
            <a:ext uri="{FF2B5EF4-FFF2-40B4-BE49-F238E27FC236}">
              <a16:creationId xmlns:a16="http://schemas.microsoft.com/office/drawing/2014/main" id="{00000000-0008-0000-0E00-0000A9030000}"/>
            </a:ext>
          </a:extLst>
        </xdr:cNvPr>
        <xdr:cNvSpPr/>
      </xdr:nvSpPr>
      <xdr:spPr>
        <a:xfrm>
          <a:off x="17937480" y="178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938" name="フローチャート: 判断 937">
          <a:extLst>
            <a:ext uri="{FF2B5EF4-FFF2-40B4-BE49-F238E27FC236}">
              <a16:creationId xmlns:a16="http://schemas.microsoft.com/office/drawing/2014/main" id="{00000000-0008-0000-0E00-0000AA030000}"/>
            </a:ext>
          </a:extLst>
        </xdr:cNvPr>
        <xdr:cNvSpPr/>
      </xdr:nvSpPr>
      <xdr:spPr>
        <a:xfrm>
          <a:off x="17162780" y="17843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939" name="フローチャート: 判断 938">
          <a:extLst>
            <a:ext uri="{FF2B5EF4-FFF2-40B4-BE49-F238E27FC236}">
              <a16:creationId xmlns:a16="http://schemas.microsoft.com/office/drawing/2014/main" id="{00000000-0008-0000-0E00-0000AB030000}"/>
            </a:ext>
          </a:extLst>
        </xdr:cNvPr>
        <xdr:cNvSpPr/>
      </xdr:nvSpPr>
      <xdr:spPr>
        <a:xfrm>
          <a:off x="16388080" y="17842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E00-0000A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E00-0000A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E00-0000A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E00-0000A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E00-0000B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16692</xdr:rowOff>
    </xdr:from>
    <xdr:to>
      <xdr:col>116</xdr:col>
      <xdr:colOff>114300</xdr:colOff>
      <xdr:row>102</xdr:row>
      <xdr:rowOff>118292</xdr:rowOff>
    </xdr:to>
    <xdr:sp macro="" textlink="">
      <xdr:nvSpPr>
        <xdr:cNvPr id="945" name="楕円 944">
          <a:extLst>
            <a:ext uri="{FF2B5EF4-FFF2-40B4-BE49-F238E27FC236}">
              <a16:creationId xmlns:a16="http://schemas.microsoft.com/office/drawing/2014/main" id="{00000000-0008-0000-0E00-0000B1030000}"/>
            </a:ext>
          </a:extLst>
        </xdr:cNvPr>
        <xdr:cNvSpPr/>
      </xdr:nvSpPr>
      <xdr:spPr>
        <a:xfrm>
          <a:off x="19458940" y="171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39569</xdr:rowOff>
    </xdr:from>
    <xdr:ext cx="469744" cy="259045"/>
    <xdr:sp macro="" textlink="">
      <xdr:nvSpPr>
        <xdr:cNvPr id="946" name="【公民館】&#10;一人当たり面積該当値テキスト">
          <a:extLst>
            <a:ext uri="{FF2B5EF4-FFF2-40B4-BE49-F238E27FC236}">
              <a16:creationId xmlns:a16="http://schemas.microsoft.com/office/drawing/2014/main" id="{00000000-0008-0000-0E00-0000B2030000}"/>
            </a:ext>
          </a:extLst>
        </xdr:cNvPr>
        <xdr:cNvSpPr txBox="1"/>
      </xdr:nvSpPr>
      <xdr:spPr>
        <a:xfrm>
          <a:off x="19547840" y="169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64044</xdr:rowOff>
    </xdr:from>
    <xdr:to>
      <xdr:col>112</xdr:col>
      <xdr:colOff>38100</xdr:colOff>
      <xdr:row>101</xdr:row>
      <xdr:rowOff>165644</xdr:rowOff>
    </xdr:to>
    <xdr:sp macro="" textlink="">
      <xdr:nvSpPr>
        <xdr:cNvPr id="947" name="楕円 946">
          <a:extLst>
            <a:ext uri="{FF2B5EF4-FFF2-40B4-BE49-F238E27FC236}">
              <a16:creationId xmlns:a16="http://schemas.microsoft.com/office/drawing/2014/main" id="{00000000-0008-0000-0E00-0000B3030000}"/>
            </a:ext>
          </a:extLst>
        </xdr:cNvPr>
        <xdr:cNvSpPr/>
      </xdr:nvSpPr>
      <xdr:spPr>
        <a:xfrm>
          <a:off x="18735040" y="169956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114844</xdr:rowOff>
    </xdr:from>
    <xdr:to>
      <xdr:col>116</xdr:col>
      <xdr:colOff>63500</xdr:colOff>
      <xdr:row>102</xdr:row>
      <xdr:rowOff>67492</xdr:rowOff>
    </xdr:to>
    <xdr:cxnSp macro="">
      <xdr:nvCxnSpPr>
        <xdr:cNvPr id="948" name="直線コネクタ 947">
          <a:extLst>
            <a:ext uri="{FF2B5EF4-FFF2-40B4-BE49-F238E27FC236}">
              <a16:creationId xmlns:a16="http://schemas.microsoft.com/office/drawing/2014/main" id="{00000000-0008-0000-0E00-0000B4030000}"/>
            </a:ext>
          </a:extLst>
        </xdr:cNvPr>
        <xdr:cNvCxnSpPr/>
      </xdr:nvCxnSpPr>
      <xdr:spPr>
        <a:xfrm>
          <a:off x="18778220" y="17046484"/>
          <a:ext cx="731520" cy="1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104321</xdr:rowOff>
    </xdr:from>
    <xdr:to>
      <xdr:col>107</xdr:col>
      <xdr:colOff>101600</xdr:colOff>
      <xdr:row>102</xdr:row>
      <xdr:rowOff>34471</xdr:rowOff>
    </xdr:to>
    <xdr:sp macro="" textlink="">
      <xdr:nvSpPr>
        <xdr:cNvPr id="949" name="楕円 948">
          <a:extLst>
            <a:ext uri="{FF2B5EF4-FFF2-40B4-BE49-F238E27FC236}">
              <a16:creationId xmlns:a16="http://schemas.microsoft.com/office/drawing/2014/main" id="{00000000-0008-0000-0E00-0000B5030000}"/>
            </a:ext>
          </a:extLst>
        </xdr:cNvPr>
        <xdr:cNvSpPr/>
      </xdr:nvSpPr>
      <xdr:spPr>
        <a:xfrm>
          <a:off x="17937480" y="17035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114844</xdr:rowOff>
    </xdr:from>
    <xdr:to>
      <xdr:col>111</xdr:col>
      <xdr:colOff>177800</xdr:colOff>
      <xdr:row>101</xdr:row>
      <xdr:rowOff>155121</xdr:rowOff>
    </xdr:to>
    <xdr:cxnSp macro="">
      <xdr:nvCxnSpPr>
        <xdr:cNvPr id="950" name="直線コネクタ 949">
          <a:extLst>
            <a:ext uri="{FF2B5EF4-FFF2-40B4-BE49-F238E27FC236}">
              <a16:creationId xmlns:a16="http://schemas.microsoft.com/office/drawing/2014/main" id="{00000000-0008-0000-0E00-0000B6030000}"/>
            </a:ext>
          </a:extLst>
        </xdr:cNvPr>
        <xdr:cNvCxnSpPr/>
      </xdr:nvCxnSpPr>
      <xdr:spPr>
        <a:xfrm flipV="1">
          <a:off x="17988280" y="17046484"/>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134801</xdr:rowOff>
    </xdr:from>
    <xdr:to>
      <xdr:col>102</xdr:col>
      <xdr:colOff>165100</xdr:colOff>
      <xdr:row>102</xdr:row>
      <xdr:rowOff>64951</xdr:rowOff>
    </xdr:to>
    <xdr:sp macro="" textlink="">
      <xdr:nvSpPr>
        <xdr:cNvPr id="951" name="楕円 950">
          <a:extLst>
            <a:ext uri="{FF2B5EF4-FFF2-40B4-BE49-F238E27FC236}">
              <a16:creationId xmlns:a16="http://schemas.microsoft.com/office/drawing/2014/main" id="{00000000-0008-0000-0E00-0000B7030000}"/>
            </a:ext>
          </a:extLst>
        </xdr:cNvPr>
        <xdr:cNvSpPr/>
      </xdr:nvSpPr>
      <xdr:spPr>
        <a:xfrm>
          <a:off x="17162780" y="17066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155121</xdr:rowOff>
    </xdr:from>
    <xdr:to>
      <xdr:col>107</xdr:col>
      <xdr:colOff>50800</xdr:colOff>
      <xdr:row>102</xdr:row>
      <xdr:rowOff>14151</xdr:rowOff>
    </xdr:to>
    <xdr:cxnSp macro="">
      <xdr:nvCxnSpPr>
        <xdr:cNvPr id="952" name="直線コネクタ 951">
          <a:extLst>
            <a:ext uri="{FF2B5EF4-FFF2-40B4-BE49-F238E27FC236}">
              <a16:creationId xmlns:a16="http://schemas.microsoft.com/office/drawing/2014/main" id="{00000000-0008-0000-0E00-0000B8030000}"/>
            </a:ext>
          </a:extLst>
        </xdr:cNvPr>
        <xdr:cNvCxnSpPr/>
      </xdr:nvCxnSpPr>
      <xdr:spPr>
        <a:xfrm flipV="1">
          <a:off x="17213580" y="17086761"/>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151130</xdr:rowOff>
    </xdr:from>
    <xdr:to>
      <xdr:col>98</xdr:col>
      <xdr:colOff>38100</xdr:colOff>
      <xdr:row>102</xdr:row>
      <xdr:rowOff>81280</xdr:rowOff>
    </xdr:to>
    <xdr:sp macro="" textlink="">
      <xdr:nvSpPr>
        <xdr:cNvPr id="953" name="楕円 952">
          <a:extLst>
            <a:ext uri="{FF2B5EF4-FFF2-40B4-BE49-F238E27FC236}">
              <a16:creationId xmlns:a16="http://schemas.microsoft.com/office/drawing/2014/main" id="{00000000-0008-0000-0E00-0000B9030000}"/>
            </a:ext>
          </a:extLst>
        </xdr:cNvPr>
        <xdr:cNvSpPr/>
      </xdr:nvSpPr>
      <xdr:spPr>
        <a:xfrm>
          <a:off x="16388080" y="1708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14151</xdr:rowOff>
    </xdr:from>
    <xdr:to>
      <xdr:col>102</xdr:col>
      <xdr:colOff>114300</xdr:colOff>
      <xdr:row>102</xdr:row>
      <xdr:rowOff>30480</xdr:rowOff>
    </xdr:to>
    <xdr:cxnSp macro="">
      <xdr:nvCxnSpPr>
        <xdr:cNvPr id="954" name="直線コネクタ 953">
          <a:extLst>
            <a:ext uri="{FF2B5EF4-FFF2-40B4-BE49-F238E27FC236}">
              <a16:creationId xmlns:a16="http://schemas.microsoft.com/office/drawing/2014/main" id="{00000000-0008-0000-0E00-0000BA030000}"/>
            </a:ext>
          </a:extLst>
        </xdr:cNvPr>
        <xdr:cNvCxnSpPr/>
      </xdr:nvCxnSpPr>
      <xdr:spPr>
        <a:xfrm flipV="1">
          <a:off x="16431260" y="17113431"/>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955" name="n_1aveValue【公民館】&#10;一人当たり面積">
          <a:extLst>
            <a:ext uri="{FF2B5EF4-FFF2-40B4-BE49-F238E27FC236}">
              <a16:creationId xmlns:a16="http://schemas.microsoft.com/office/drawing/2014/main" id="{00000000-0008-0000-0E00-0000BB030000}"/>
            </a:ext>
          </a:extLst>
        </xdr:cNvPr>
        <xdr:cNvSpPr txBox="1"/>
      </xdr:nvSpPr>
      <xdr:spPr>
        <a:xfrm>
          <a:off x="18561127" y="1793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956" name="n_2aveValue【公民館】&#10;一人当たり面積">
          <a:extLst>
            <a:ext uri="{FF2B5EF4-FFF2-40B4-BE49-F238E27FC236}">
              <a16:creationId xmlns:a16="http://schemas.microsoft.com/office/drawing/2014/main" id="{00000000-0008-0000-0E00-0000BC030000}"/>
            </a:ext>
          </a:extLst>
        </xdr:cNvPr>
        <xdr:cNvSpPr txBox="1"/>
      </xdr:nvSpPr>
      <xdr:spPr>
        <a:xfrm>
          <a:off x="17776267" y="1793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957" name="n_3aveValue【公民館】&#10;一人当たり面積">
          <a:extLst>
            <a:ext uri="{FF2B5EF4-FFF2-40B4-BE49-F238E27FC236}">
              <a16:creationId xmlns:a16="http://schemas.microsoft.com/office/drawing/2014/main" id="{00000000-0008-0000-0E00-0000BD030000}"/>
            </a:ext>
          </a:extLst>
        </xdr:cNvPr>
        <xdr:cNvSpPr txBox="1"/>
      </xdr:nvSpPr>
      <xdr:spPr>
        <a:xfrm>
          <a:off x="17001567" y="1793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958" name="n_4aveValue【公民館】&#10;一人当たり面積">
          <a:extLst>
            <a:ext uri="{FF2B5EF4-FFF2-40B4-BE49-F238E27FC236}">
              <a16:creationId xmlns:a16="http://schemas.microsoft.com/office/drawing/2014/main" id="{00000000-0008-0000-0E00-0000BE030000}"/>
            </a:ext>
          </a:extLst>
        </xdr:cNvPr>
        <xdr:cNvSpPr txBox="1"/>
      </xdr:nvSpPr>
      <xdr:spPr>
        <a:xfrm>
          <a:off x="16226867" y="179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10721</xdr:rowOff>
    </xdr:from>
    <xdr:ext cx="469744" cy="259045"/>
    <xdr:sp macro="" textlink="">
      <xdr:nvSpPr>
        <xdr:cNvPr id="959" name="n_1mainValue【公民館】&#10;一人当たり面積">
          <a:extLst>
            <a:ext uri="{FF2B5EF4-FFF2-40B4-BE49-F238E27FC236}">
              <a16:creationId xmlns:a16="http://schemas.microsoft.com/office/drawing/2014/main" id="{00000000-0008-0000-0E00-0000BF030000}"/>
            </a:ext>
          </a:extLst>
        </xdr:cNvPr>
        <xdr:cNvSpPr txBox="1"/>
      </xdr:nvSpPr>
      <xdr:spPr>
        <a:xfrm>
          <a:off x="18561127" y="1677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50998</xdr:rowOff>
    </xdr:from>
    <xdr:ext cx="469744" cy="259045"/>
    <xdr:sp macro="" textlink="">
      <xdr:nvSpPr>
        <xdr:cNvPr id="960" name="n_2mainValue【公民館】&#10;一人当たり面積">
          <a:extLst>
            <a:ext uri="{FF2B5EF4-FFF2-40B4-BE49-F238E27FC236}">
              <a16:creationId xmlns:a16="http://schemas.microsoft.com/office/drawing/2014/main" id="{00000000-0008-0000-0E00-0000C0030000}"/>
            </a:ext>
          </a:extLst>
        </xdr:cNvPr>
        <xdr:cNvSpPr txBox="1"/>
      </xdr:nvSpPr>
      <xdr:spPr>
        <a:xfrm>
          <a:off x="1777626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81478</xdr:rowOff>
    </xdr:from>
    <xdr:ext cx="469744" cy="259045"/>
    <xdr:sp macro="" textlink="">
      <xdr:nvSpPr>
        <xdr:cNvPr id="961" name="n_3mainValue【公民館】&#10;一人当たり面積">
          <a:extLst>
            <a:ext uri="{FF2B5EF4-FFF2-40B4-BE49-F238E27FC236}">
              <a16:creationId xmlns:a16="http://schemas.microsoft.com/office/drawing/2014/main" id="{00000000-0008-0000-0E00-0000C1030000}"/>
            </a:ext>
          </a:extLst>
        </xdr:cNvPr>
        <xdr:cNvSpPr txBox="1"/>
      </xdr:nvSpPr>
      <xdr:spPr>
        <a:xfrm>
          <a:off x="17001567" y="168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97807</xdr:rowOff>
    </xdr:from>
    <xdr:ext cx="469744" cy="259045"/>
    <xdr:sp macro="" textlink="">
      <xdr:nvSpPr>
        <xdr:cNvPr id="962" name="n_4mainValue【公民館】&#10;一人当たり面積">
          <a:extLst>
            <a:ext uri="{FF2B5EF4-FFF2-40B4-BE49-F238E27FC236}">
              <a16:creationId xmlns:a16="http://schemas.microsoft.com/office/drawing/2014/main" id="{00000000-0008-0000-0E00-0000C2030000}"/>
            </a:ext>
          </a:extLst>
        </xdr:cNvPr>
        <xdr:cNvSpPr txBox="1"/>
      </xdr:nvSpPr>
      <xdr:spPr>
        <a:xfrm>
          <a:off x="1622686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a:extLst>
            <a:ext uri="{FF2B5EF4-FFF2-40B4-BE49-F238E27FC236}">
              <a16:creationId xmlns:a16="http://schemas.microsoft.com/office/drawing/2014/main" id="{00000000-0008-0000-0E00-0000C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a:extLst>
            <a:ext uri="{FF2B5EF4-FFF2-40B4-BE49-F238E27FC236}">
              <a16:creationId xmlns:a16="http://schemas.microsoft.com/office/drawing/2014/main" id="{00000000-0008-0000-0E00-0000C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a:extLst>
            <a:ext uri="{FF2B5EF4-FFF2-40B4-BE49-F238E27FC236}">
              <a16:creationId xmlns:a16="http://schemas.microsoft.com/office/drawing/2014/main" id="{00000000-0008-0000-0E00-0000C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下回っている施設が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約半数となっている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北西郷公民館は築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44</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年を経過しており、耐震化も一部未了となっていることから、今後の利用状況等も勘案し、活用方針が決まらない場合には縮小または取り壊しも含めて今後のあり方を検討する。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旧子育て支援センターは、令和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8</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年度までに解体予定である。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32813"/>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6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64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12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133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076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77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97263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6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7414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125186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792288"/>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9072</xdr:rowOff>
    </xdr:from>
    <xdr:to>
      <xdr:col>15</xdr:col>
      <xdr:colOff>101600</xdr:colOff>
      <xdr:row>34</xdr:row>
      <xdr:rowOff>110672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34</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75963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27214</xdr:rowOff>
    </xdr:from>
    <xdr:to>
      <xdr:col>15</xdr:col>
      <xdr:colOff>50800</xdr:colOff>
      <xdr:row>34</xdr:row>
      <xdr:rowOff>59872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572697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56473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27214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5698127"/>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253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21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2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16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52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54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542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9219565" y="5746568"/>
          <a:ext cx="0" cy="128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925830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9258300" y="5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15416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9258300" y="67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19226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670800" y="6721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87324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098540" y="675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167458</xdr:rowOff>
    </xdr:from>
    <xdr:to>
      <xdr:col>55</xdr:col>
      <xdr:colOff>50800</xdr:colOff>
      <xdr:row>34</xdr:row>
      <xdr:rowOff>97608</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192260" y="5699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120485</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9258300" y="56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18869</xdr:rowOff>
    </xdr:from>
    <xdr:to>
      <xdr:col>50</xdr:col>
      <xdr:colOff>165100</xdr:colOff>
      <xdr:row>34</xdr:row>
      <xdr:rowOff>120469</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445500" y="57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46808</xdr:rowOff>
    </xdr:from>
    <xdr:to>
      <xdr:col>55</xdr:col>
      <xdr:colOff>0</xdr:colOff>
      <xdr:row>34</xdr:row>
      <xdr:rowOff>69669</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496300" y="5746568"/>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28666</xdr:rowOff>
    </xdr:from>
    <xdr:to>
      <xdr:col>46</xdr:col>
      <xdr:colOff>38100</xdr:colOff>
      <xdr:row>34</xdr:row>
      <xdr:rowOff>130266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670800" y="5728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69669</xdr:rowOff>
    </xdr:from>
    <xdr:to>
      <xdr:col>50</xdr:col>
      <xdr:colOff>114300</xdr:colOff>
      <xdr:row>34</xdr:row>
      <xdr:rowOff>79466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713980" y="5769429"/>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61323</xdr:rowOff>
    </xdr:from>
    <xdr:to>
      <xdr:col>41</xdr:col>
      <xdr:colOff>101600</xdr:colOff>
      <xdr:row>34</xdr:row>
      <xdr:rowOff>162923</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873240" y="57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79466</xdr:rowOff>
    </xdr:from>
    <xdr:to>
      <xdr:col>45</xdr:col>
      <xdr:colOff>177800</xdr:colOff>
      <xdr:row>34</xdr:row>
      <xdr:rowOff>112123</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24040" y="577922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80917</xdr:rowOff>
    </xdr:from>
    <xdr:to>
      <xdr:col>36</xdr:col>
      <xdr:colOff>165100</xdr:colOff>
      <xdr:row>35</xdr:row>
      <xdr:rowOff>11067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098540" y="578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112123</xdr:rowOff>
    </xdr:from>
    <xdr:to>
      <xdr:col>41</xdr:col>
      <xdr:colOff>50800</xdr:colOff>
      <xdr:row>34</xdr:row>
      <xdr:rowOff>131717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149340" y="581188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827158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750958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671202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5937327" y="684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136996</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8271587" y="55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146793</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7509587" y="55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8000</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6712027" y="5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27594</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5937327" y="555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086225" y="922020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12496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12496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03606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312160" y="1012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965200" y="10041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036060" y="968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124960"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312160" y="964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9525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355340" y="969264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5146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137160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565400" y="964882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xdr:rowOff>
    </xdr:from>
    <xdr:to>
      <xdr:col>10</xdr:col>
      <xdr:colOff>165100</xdr:colOff>
      <xdr:row>57</xdr:row>
      <xdr:rowOff>102235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7399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51435</xdr:rowOff>
    </xdr:from>
    <xdr:to>
      <xdr:col>15</xdr:col>
      <xdr:colOff>50800</xdr:colOff>
      <xdr:row>57</xdr:row>
      <xdr:rowOff>93345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790700" y="960691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128270</xdr:rowOff>
    </xdr:from>
    <xdr:to>
      <xdr:col>6</xdr:col>
      <xdr:colOff>38100</xdr:colOff>
      <xdr:row>57</xdr:row>
      <xdr:rowOff>58420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965200" y="9516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7620</xdr:rowOff>
    </xdr:from>
    <xdr:to>
      <xdr:col>10</xdr:col>
      <xdr:colOff>114300</xdr:colOff>
      <xdr:row>57</xdr:row>
      <xdr:rowOff>51435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08380" y="956310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17056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38570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118762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611004" y="93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74947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83630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9219565" y="955738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9258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15416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9258300" y="93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915416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9258300" y="1051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192260" y="10538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44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670800" y="1052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8732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0985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40640</xdr:rowOff>
    </xdr:from>
    <xdr:to>
      <xdr:col>55</xdr:col>
      <xdr:colOff>50800</xdr:colOff>
      <xdr:row>60</xdr:row>
      <xdr:rowOff>142240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19226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63517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92583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51308</xdr:rowOff>
    </xdr:from>
    <xdr:to>
      <xdr:col>50</xdr:col>
      <xdr:colOff>165100</xdr:colOff>
      <xdr:row>60</xdr:row>
      <xdr:rowOff>152908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445500" y="101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102108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496300" y="10149840"/>
          <a:ext cx="7239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55880</xdr:rowOff>
    </xdr:from>
    <xdr:to>
      <xdr:col>46</xdr:col>
      <xdr:colOff>38100</xdr:colOff>
      <xdr:row>60</xdr:row>
      <xdr:rowOff>157480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670800" y="10114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102108</xdr:rowOff>
    </xdr:from>
    <xdr:to>
      <xdr:col>50</xdr:col>
      <xdr:colOff>114300</xdr:colOff>
      <xdr:row>60</xdr:row>
      <xdr:rowOff>106680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713980" y="1016050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71882</xdr:rowOff>
    </xdr:from>
    <xdr:to>
      <xdr:col>41</xdr:col>
      <xdr:colOff>101600</xdr:colOff>
      <xdr:row>61</xdr:row>
      <xdr:rowOff>2032</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873240" y="10130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106680</xdr:rowOff>
    </xdr:from>
    <xdr:to>
      <xdr:col>45</xdr:col>
      <xdr:colOff>177800</xdr:colOff>
      <xdr:row>60</xdr:row>
      <xdr:rowOff>122682</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24040" y="10165080"/>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80645</xdr:rowOff>
    </xdr:from>
    <xdr:to>
      <xdr:col>36</xdr:col>
      <xdr:colOff>165100</xdr:colOff>
      <xdr:row>61</xdr:row>
      <xdr:rowOff>10795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09854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122682</xdr:rowOff>
    </xdr:from>
    <xdr:to>
      <xdr:col>41</xdr:col>
      <xdr:colOff>50800</xdr:colOff>
      <xdr:row>60</xdr:row>
      <xdr:rowOff>131445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149340" y="10181082"/>
          <a:ext cx="7747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827158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7509587" y="1061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67120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5937327" y="105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169435</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8271587" y="98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2557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750958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18559</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6712027"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27322</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59373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124960" y="13969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03606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31216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73990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965200" y="13986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129358</xdr:rowOff>
    </xdr:from>
    <xdr:to>
      <xdr:col>24</xdr:col>
      <xdr:colOff>114300</xdr:colOff>
      <xdr:row>80</xdr:row>
      <xdr:rowOff>59508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036060" y="13372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152235</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124960" y="1322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54248</xdr:rowOff>
    </xdr:from>
    <xdr:to>
      <xdr:col>20</xdr:col>
      <xdr:colOff>38100</xdr:colOff>
      <xdr:row>79</xdr:row>
      <xdr:rowOff>155848</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312160" y="132978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105048</xdr:rowOff>
    </xdr:from>
    <xdr:to>
      <xdr:col>24</xdr:col>
      <xdr:colOff>63500</xdr:colOff>
      <xdr:row>80</xdr:row>
      <xdr:rowOff>8708</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355340" y="13348608"/>
          <a:ext cx="731520" cy="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152219</xdr:rowOff>
    </xdr:from>
    <xdr:to>
      <xdr:col>15</xdr:col>
      <xdr:colOff>101600</xdr:colOff>
      <xdr:row>79</xdr:row>
      <xdr:rowOff>82369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514600" y="13228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31569</xdr:rowOff>
    </xdr:from>
    <xdr:to>
      <xdr:col>19</xdr:col>
      <xdr:colOff>177800</xdr:colOff>
      <xdr:row>79</xdr:row>
      <xdr:rowOff>105048</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565400" y="13275129"/>
          <a:ext cx="78994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78739</xdr:rowOff>
    </xdr:from>
    <xdr:to>
      <xdr:col>10</xdr:col>
      <xdr:colOff>165100</xdr:colOff>
      <xdr:row>79</xdr:row>
      <xdr:rowOff>8889</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739900" y="13154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79</xdr:row>
      <xdr:rowOff>31569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790700" y="13205459"/>
          <a:ext cx="774700" cy="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150586</xdr:rowOff>
    </xdr:from>
    <xdr:to>
      <xdr:col>6</xdr:col>
      <xdr:colOff>38100</xdr:colOff>
      <xdr:row>78</xdr:row>
      <xdr:rowOff>80736</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965200" y="13058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29936</xdr:rowOff>
    </xdr:from>
    <xdr:to>
      <xdr:col>10</xdr:col>
      <xdr:colOff>114300</xdr:colOff>
      <xdr:row>78</xdr:row>
      <xdr:rowOff>129539</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008380" y="13105856"/>
          <a:ext cx="78232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170564"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61100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8363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925</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170564" y="1307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98896</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385704" y="13007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25416</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611004" y="1293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97263</xdr:rowOff>
    </xdr:from>
    <xdr:ext cx="340478"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845761" y="12837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9219565" y="13276325"/>
          <a:ext cx="0" cy="122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9258300" y="130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9154160" y="1327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9258300" y="1408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192260" y="1422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445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87324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0985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19304</xdr:rowOff>
    </xdr:from>
    <xdr:to>
      <xdr:col>55</xdr:col>
      <xdr:colOff>50800</xdr:colOff>
      <xdr:row>86</xdr:row>
      <xdr:rowOff>120904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192260" y="14436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105681</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9258300" y="1435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20065</xdr:rowOff>
    </xdr:from>
    <xdr:to>
      <xdr:col>50</xdr:col>
      <xdr:colOff>165100</xdr:colOff>
      <xdr:row>86</xdr:row>
      <xdr:rowOff>121665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445500" y="144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70104</xdr:rowOff>
    </xdr:from>
    <xdr:to>
      <xdr:col>55</xdr:col>
      <xdr:colOff>0</xdr:colOff>
      <xdr:row>86</xdr:row>
      <xdr:rowOff>70865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496300" y="14487144"/>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20828</xdr:rowOff>
    </xdr:from>
    <xdr:to>
      <xdr:col>46</xdr:col>
      <xdr:colOff>38100</xdr:colOff>
      <xdr:row>86</xdr:row>
      <xdr:rowOff>122428</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670800" y="144378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70865</xdr:rowOff>
    </xdr:from>
    <xdr:to>
      <xdr:col>50</xdr:col>
      <xdr:colOff>114300</xdr:colOff>
      <xdr:row>86</xdr:row>
      <xdr:rowOff>71628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713980" y="14487905"/>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21589</xdr:rowOff>
    </xdr:from>
    <xdr:to>
      <xdr:col>41</xdr:col>
      <xdr:colOff>101600</xdr:colOff>
      <xdr:row>86</xdr:row>
      <xdr:rowOff>123189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873240" y="144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71628</xdr:rowOff>
    </xdr:from>
    <xdr:to>
      <xdr:col>45</xdr:col>
      <xdr:colOff>177800</xdr:colOff>
      <xdr:row>86</xdr:row>
      <xdr:rowOff>72389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24040" y="14488668"/>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152654</xdr:rowOff>
    </xdr:from>
    <xdr:to>
      <xdr:col>36</xdr:col>
      <xdr:colOff>165100</xdr:colOff>
      <xdr:row>86</xdr:row>
      <xdr:rowOff>82804</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098540" y="14402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32004</xdr:rowOff>
    </xdr:from>
    <xdr:to>
      <xdr:col>41</xdr:col>
      <xdr:colOff>50800</xdr:colOff>
      <xdr:row>86</xdr:row>
      <xdr:rowOff>72389</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149340" y="14449044"/>
          <a:ext cx="7747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827158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7509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671202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59373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112792</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8271587"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113555</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7509587"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114316</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6712027"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73931</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59373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086225" y="1668208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124960" y="1646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020820" y="16682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124960" y="17244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03606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312160" y="1737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514600" y="1736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7399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65200" y="17277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31114</xdr:rowOff>
    </xdr:from>
    <xdr:to>
      <xdr:col>24</xdr:col>
      <xdr:colOff>114300</xdr:colOff>
      <xdr:row>104</xdr:row>
      <xdr:rowOff>132714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036060" y="17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9541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124960" y="17444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160655</xdr:rowOff>
    </xdr:from>
    <xdr:to>
      <xdr:col>20</xdr:col>
      <xdr:colOff>38100</xdr:colOff>
      <xdr:row>104</xdr:row>
      <xdr:rowOff>90805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312160" y="17427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40005</xdr:rowOff>
    </xdr:from>
    <xdr:to>
      <xdr:col>24</xdr:col>
      <xdr:colOff>63500</xdr:colOff>
      <xdr:row>104</xdr:row>
      <xdr:rowOff>81914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355340" y="17474565"/>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51460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0</xdr:rowOff>
    </xdr:from>
    <xdr:to>
      <xdr:col>19</xdr:col>
      <xdr:colOff>177800</xdr:colOff>
      <xdr:row>104</xdr:row>
      <xdr:rowOff>40005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565400" y="1743456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73990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104</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790700" y="17396459"/>
          <a:ext cx="7747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67311</xdr:rowOff>
    </xdr:from>
    <xdr:to>
      <xdr:col>6</xdr:col>
      <xdr:colOff>38100</xdr:colOff>
      <xdr:row>103</xdr:row>
      <xdr:rowOff>168911</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965200" y="17334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118111</xdr:rowOff>
    </xdr:from>
    <xdr:to>
      <xdr:col>10</xdr:col>
      <xdr:colOff>114300</xdr:colOff>
      <xdr:row>103</xdr:row>
      <xdr:rowOff>129539</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08380" y="17385031"/>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05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81932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170564" y="175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385704" y="1747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611004" y="1743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160038</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836304" y="174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9219565" y="16790670"/>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925830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15416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925830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915416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9258300" y="1771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19226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445500" y="17884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670800" y="17936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873240" y="179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098540" y="17879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37592</xdr:rowOff>
    </xdr:from>
    <xdr:to>
      <xdr:col>55</xdr:col>
      <xdr:colOff>50800</xdr:colOff>
      <xdr:row>108</xdr:row>
      <xdr:rowOff>139192</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192260" y="18142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123969</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9258300" y="1806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38354</xdr:rowOff>
    </xdr:from>
    <xdr:to>
      <xdr:col>50</xdr:col>
      <xdr:colOff>165100</xdr:colOff>
      <xdr:row>108</xdr:row>
      <xdr:rowOff>139954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445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88392</xdr:rowOff>
    </xdr:from>
    <xdr:to>
      <xdr:col>55</xdr:col>
      <xdr:colOff>0</xdr:colOff>
      <xdr:row>108</xdr:row>
      <xdr:rowOff>89154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496300" y="18193512"/>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39115</xdr:rowOff>
    </xdr:from>
    <xdr:to>
      <xdr:col>46</xdr:col>
      <xdr:colOff>38100</xdr:colOff>
      <xdr:row>108</xdr:row>
      <xdr:rowOff>140715</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670800" y="18144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89154</xdr:rowOff>
    </xdr:from>
    <xdr:to>
      <xdr:col>50</xdr:col>
      <xdr:colOff>114300</xdr:colOff>
      <xdr:row>108</xdr:row>
      <xdr:rowOff>89915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713980" y="18194274"/>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40639</xdr:rowOff>
    </xdr:from>
    <xdr:to>
      <xdr:col>41</xdr:col>
      <xdr:colOff>101600</xdr:colOff>
      <xdr:row>108</xdr:row>
      <xdr:rowOff>142239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873240" y="181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89915</xdr:rowOff>
    </xdr:from>
    <xdr:to>
      <xdr:col>45</xdr:col>
      <xdr:colOff>177800</xdr:colOff>
      <xdr:row>108</xdr:row>
      <xdr:rowOff>91439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24040" y="18195035"/>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41402</xdr:rowOff>
    </xdr:from>
    <xdr:to>
      <xdr:col>36</xdr:col>
      <xdr:colOff>165100</xdr:colOff>
      <xdr:row>108</xdr:row>
      <xdr:rowOff>143002</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09854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91439</xdr:rowOff>
    </xdr:from>
    <xdr:to>
      <xdr:col>41</xdr:col>
      <xdr:colOff>50800</xdr:colOff>
      <xdr:row>108</xdr:row>
      <xdr:rowOff>92202</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6149340" y="18196559"/>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827158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750958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6712027"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59373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131081</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8271587" y="182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131842</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7509587" y="18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133366</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6712027"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134129</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59373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F00-000009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4375764" y="55756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F00-00000B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F00-00000D020000}"/>
            </a:ext>
          </a:extLst>
        </xdr:cNvPr>
        <xdr:cNvSpPr txBox="1"/>
      </xdr:nvSpPr>
      <xdr:spPr>
        <a:xfrm>
          <a:off x="14414500" y="535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4287500" y="557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F00-00000F020000}"/>
            </a:ext>
          </a:extLst>
        </xdr:cNvPr>
        <xdr:cNvSpPr txBox="1"/>
      </xdr:nvSpPr>
      <xdr:spPr>
        <a:xfrm>
          <a:off x="144145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325600" y="63456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80414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02944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325600" y="7082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39" name="【一般廃棄物処理施設】&#10;有形固定資産減価償却率該当値テキスト">
          <a:extLst>
            <a:ext uri="{FF2B5EF4-FFF2-40B4-BE49-F238E27FC236}">
              <a16:creationId xmlns:a16="http://schemas.microsoft.com/office/drawing/2014/main" id="{00000000-0008-0000-0F00-00001B020000}"/>
            </a:ext>
          </a:extLst>
        </xdr:cNvPr>
        <xdr:cNvSpPr txBox="1"/>
      </xdr:nvSpPr>
      <xdr:spPr>
        <a:xfrm>
          <a:off x="14414500" y="700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5788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629640" y="713340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8041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54940" y="71334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02944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072620" y="71334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123188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1282680" y="71334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437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75244"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9005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110298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52" name="n_1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4125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53" name="n_2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429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54" name="n_3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186822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55" name="n_4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107066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9509104" y="5615374"/>
          <a:ext cx="0" cy="146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19547840" y="708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443700" y="7078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19547840" y="5394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9443700" y="5615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19547840" y="676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58940" y="69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735040" y="6929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7937480" y="69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7162780" y="69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6388080" y="692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158348</xdr:rowOff>
    </xdr:from>
    <xdr:to>
      <xdr:col>116</xdr:col>
      <xdr:colOff>114300</xdr:colOff>
      <xdr:row>42</xdr:row>
      <xdr:rowOff>88498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58940" y="7031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73275</xdr:rowOff>
    </xdr:from>
    <xdr:ext cx="378565"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19547840" y="6946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158355</xdr:rowOff>
    </xdr:from>
    <xdr:to>
      <xdr:col>112</xdr:col>
      <xdr:colOff>38100</xdr:colOff>
      <xdr:row>42</xdr:row>
      <xdr:rowOff>88505</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735040" y="7031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37698</xdr:rowOff>
    </xdr:from>
    <xdr:to>
      <xdr:col>116</xdr:col>
      <xdr:colOff>63500</xdr:colOff>
      <xdr:row>42</xdr:row>
      <xdr:rowOff>37705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778220" y="7078578"/>
          <a:ext cx="73152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158357</xdr:rowOff>
    </xdr:from>
    <xdr:to>
      <xdr:col>107</xdr:col>
      <xdr:colOff>101600</xdr:colOff>
      <xdr:row>42</xdr:row>
      <xdr:rowOff>88507</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7937480" y="7031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37705</xdr:rowOff>
    </xdr:from>
    <xdr:to>
      <xdr:col>111</xdr:col>
      <xdr:colOff>177800</xdr:colOff>
      <xdr:row>42</xdr:row>
      <xdr:rowOff>37707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7988280" y="7078585"/>
          <a:ext cx="78994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158367</xdr:rowOff>
    </xdr:from>
    <xdr:to>
      <xdr:col>102</xdr:col>
      <xdr:colOff>165100</xdr:colOff>
      <xdr:row>42</xdr:row>
      <xdr:rowOff>88517</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162780" y="7031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37707</xdr:rowOff>
    </xdr:from>
    <xdr:to>
      <xdr:col>107</xdr:col>
      <xdr:colOff>50800</xdr:colOff>
      <xdr:row>42</xdr:row>
      <xdr:rowOff>37717</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7213580" y="7078587"/>
          <a:ext cx="7747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158372</xdr:rowOff>
    </xdr:from>
    <xdr:to>
      <xdr:col>98</xdr:col>
      <xdr:colOff>38100</xdr:colOff>
      <xdr:row>42</xdr:row>
      <xdr:rowOff>88522</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6388080" y="7031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37717</xdr:rowOff>
    </xdr:from>
    <xdr:to>
      <xdr:col>102</xdr:col>
      <xdr:colOff>114300</xdr:colOff>
      <xdr:row>42</xdr:row>
      <xdr:rowOff>37722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6431260" y="7078597"/>
          <a:ext cx="78232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496495" y="67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7734495" y="67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6936935" y="67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6162235" y="670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79632</xdr:rowOff>
    </xdr:from>
    <xdr:ext cx="378565"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606717" y="712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79634</xdr:rowOff>
    </xdr:from>
    <xdr:ext cx="378565"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7821857" y="71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79644</xdr:rowOff>
    </xdr:from>
    <xdr:ext cx="378565"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7047157" y="712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79649</xdr:rowOff>
    </xdr:from>
    <xdr:ext cx="378565"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6264837" y="712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0000000-0008-0000-0F00-00007D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00000000-0008-0000-0F00-00007F020000}"/>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0000000-0008-0000-0F00-000081020000}"/>
            </a:ext>
          </a:extLst>
        </xdr:cNvPr>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00000000-0008-0000-0F00-000083020000}"/>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5788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029440" y="9936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123188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325600" y="99444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76580</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00000000-0008-0000-0F00-00008F020000}"/>
            </a:ext>
          </a:extLst>
        </xdr:cNvPr>
        <xdr:cNvSpPr txBox="1"/>
      </xdr:nvSpPr>
      <xdr:spPr>
        <a:xfrm>
          <a:off x="14414500" y="979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57884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104503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629640" y="9959340"/>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80414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119199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2854940" y="9959340"/>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2029440" y="99232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119199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072620" y="9974036"/>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123188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83276</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1282680" y="9936480"/>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437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7524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1900544" y="1002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110298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3437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2675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19005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87647</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110298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F00-0000B4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F00-0000B6020000}"/>
            </a:ext>
          </a:extLst>
        </xdr:cNvPr>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F00-0000B8020000}"/>
            </a:ext>
          </a:extLst>
        </xdr:cNvPr>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F00-0000BA020000}"/>
            </a:ext>
          </a:extLst>
        </xdr:cNvPr>
        <xdr:cNvSpPr txBox="1"/>
      </xdr:nvSpPr>
      <xdr:spPr>
        <a:xfrm>
          <a:off x="19547840" y="1053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735040" y="10554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7937480" y="1056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716278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6388080"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100533</xdr:rowOff>
    </xdr:from>
    <xdr:to>
      <xdr:col>116</xdr:col>
      <xdr:colOff>114300</xdr:colOff>
      <xdr:row>63</xdr:row>
      <xdr:rowOff>30683</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9458940" y="10494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123410</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F00-0000C6020000}"/>
            </a:ext>
          </a:extLst>
        </xdr:cNvPr>
        <xdr:cNvSpPr txBox="1"/>
      </xdr:nvSpPr>
      <xdr:spPr>
        <a:xfrm>
          <a:off x="19547840" y="1034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8735040" y="10498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151333</xdr:rowOff>
    </xdr:from>
    <xdr:to>
      <xdr:col>116</xdr:col>
      <xdr:colOff>63500</xdr:colOff>
      <xdr:row>62</xdr:row>
      <xdr:rowOff>155448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8778220" y="10545013"/>
          <a:ext cx="73152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106020</xdr:rowOff>
    </xdr:from>
    <xdr:to>
      <xdr:col>107</xdr:col>
      <xdr:colOff>101600</xdr:colOff>
      <xdr:row>63</xdr:row>
      <xdr:rowOff>36170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7937480" y="10499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156820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7988280" y="10549128"/>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110592</xdr:rowOff>
    </xdr:from>
    <xdr:to>
      <xdr:col>102</xdr:col>
      <xdr:colOff>165100</xdr:colOff>
      <xdr:row>63</xdr:row>
      <xdr:rowOff>40742</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7162780" y="10504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156820</xdr:rowOff>
    </xdr:from>
    <xdr:to>
      <xdr:col>107</xdr:col>
      <xdr:colOff>50800</xdr:colOff>
      <xdr:row>62</xdr:row>
      <xdr:rowOff>161392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7213580" y="1055050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112878</xdr:rowOff>
    </xdr:from>
    <xdr:to>
      <xdr:col>98</xdr:col>
      <xdr:colOff>38100</xdr:colOff>
      <xdr:row>63</xdr:row>
      <xdr:rowOff>43028</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6388080" y="10506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161392</xdr:rowOff>
    </xdr:from>
    <xdr:to>
      <xdr:col>102</xdr:col>
      <xdr:colOff>114300</xdr:colOff>
      <xdr:row>62</xdr:row>
      <xdr:rowOff>163678</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6431260" y="1055507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561127" y="106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7776267" y="106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700156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622686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51325</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561127" y="102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52697</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7776267" y="102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57269</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7001567" y="102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59555</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6226867" y="102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441450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123188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325600" y="133255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4414500" y="131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28121</xdr:rowOff>
    </xdr:from>
    <xdr:to>
      <xdr:col>81</xdr:col>
      <xdr:colOff>101600</xdr:colOff>
      <xdr:row>79</xdr:row>
      <xdr:rowOff>129721</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578840" y="13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78921</xdr:rowOff>
    </xdr:from>
    <xdr:to>
      <xdr:col>85</xdr:col>
      <xdr:colOff>127000</xdr:colOff>
      <xdr:row>79</xdr:row>
      <xdr:rowOff>132806</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629640" y="13322481"/>
          <a:ext cx="74676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145687</xdr:rowOff>
    </xdr:from>
    <xdr:to>
      <xdr:col>76</xdr:col>
      <xdr:colOff>165100</xdr:colOff>
      <xdr:row>79</xdr:row>
      <xdr:rowOff>75837</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804140" y="13221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25037</xdr:rowOff>
    </xdr:from>
    <xdr:to>
      <xdr:col>81</xdr:col>
      <xdr:colOff>50800</xdr:colOff>
      <xdr:row>79</xdr:row>
      <xdr:rowOff>78921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54940" y="13268597"/>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91802</xdr:rowOff>
    </xdr:from>
    <xdr:to>
      <xdr:col>72</xdr:col>
      <xdr:colOff>38100</xdr:colOff>
      <xdr:row>79</xdr:row>
      <xdr:rowOff>21952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029440" y="13167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142602</xdr:rowOff>
    </xdr:from>
    <xdr:to>
      <xdr:col>76</xdr:col>
      <xdr:colOff>114300</xdr:colOff>
      <xdr:row>79</xdr:row>
      <xdr:rowOff>25037</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072620" y="13218522"/>
          <a:ext cx="78232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46082</xdr:rowOff>
    </xdr:from>
    <xdr:to>
      <xdr:col>67</xdr:col>
      <xdr:colOff>101600</xdr:colOff>
      <xdr:row>78</xdr:row>
      <xdr:rowOff>147682</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1231880" y="131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96882</xdr:rowOff>
    </xdr:from>
    <xdr:to>
      <xdr:col>71</xdr:col>
      <xdr:colOff>177800</xdr:colOff>
      <xdr:row>78</xdr:row>
      <xdr:rowOff>142602</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1282680" y="13172802"/>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75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19005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110298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146248</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437244" y="1305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92364</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75244" y="1300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38479</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1900544" y="1294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164209</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1102984" y="1290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873504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7937480" y="140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5894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F00-000038030000}"/>
            </a:ext>
          </a:extLst>
        </xdr:cNvPr>
        <xdr:cNvSpPr txBox="1"/>
      </xdr:nvSpPr>
      <xdr:spPr>
        <a:xfrm>
          <a:off x="19547840"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133604</xdr:rowOff>
    </xdr:from>
    <xdr:to>
      <xdr:col>112</xdr:col>
      <xdr:colOff>38100</xdr:colOff>
      <xdr:row>86</xdr:row>
      <xdr:rowOff>63754</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735040" y="14383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86</xdr:row>
      <xdr:rowOff>12954</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8778220" y="14390370"/>
          <a:ext cx="7315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133604</xdr:rowOff>
    </xdr:from>
    <xdr:to>
      <xdr:col>107</xdr:col>
      <xdr:colOff>101600</xdr:colOff>
      <xdr:row>86</xdr:row>
      <xdr:rowOff>63754</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7937480" y="14383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12954</xdr:rowOff>
    </xdr:from>
    <xdr:to>
      <xdr:col>111</xdr:col>
      <xdr:colOff>177800</xdr:colOff>
      <xdr:row>86</xdr:row>
      <xdr:rowOff>12954</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7988280" y="1442999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7162780" y="1436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166115</xdr:rowOff>
    </xdr:from>
    <xdr:to>
      <xdr:col>107</xdr:col>
      <xdr:colOff>50800</xdr:colOff>
      <xdr:row>86</xdr:row>
      <xdr:rowOff>12954</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7213580" y="14415515"/>
          <a:ext cx="7747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115315</xdr:rowOff>
    </xdr:from>
    <xdr:to>
      <xdr:col>98</xdr:col>
      <xdr:colOff>38100</xdr:colOff>
      <xdr:row>86</xdr:row>
      <xdr:rowOff>45465</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6388080" y="14364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166115</xdr:rowOff>
    </xdr:from>
    <xdr:to>
      <xdr:col>102</xdr:col>
      <xdr:colOff>114300</xdr:colOff>
      <xdr:row>85</xdr:row>
      <xdr:rowOff>166115</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6431260" y="1441551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33" name="n_1aveValue【消防施設】&#10;一人当たり面積">
          <a:extLst>
            <a:ext uri="{FF2B5EF4-FFF2-40B4-BE49-F238E27FC236}">
              <a16:creationId xmlns:a16="http://schemas.microsoft.com/office/drawing/2014/main" id="{00000000-0008-0000-0F00-000041030000}"/>
            </a:ext>
          </a:extLst>
        </xdr:cNvPr>
        <xdr:cNvSpPr txBox="1"/>
      </xdr:nvSpPr>
      <xdr:spPr>
        <a:xfrm>
          <a:off x="1856112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34" name="n_2aveValue【消防施設】&#10;一人当たり面積">
          <a:extLst>
            <a:ext uri="{FF2B5EF4-FFF2-40B4-BE49-F238E27FC236}">
              <a16:creationId xmlns:a16="http://schemas.microsoft.com/office/drawing/2014/main" id="{00000000-0008-0000-0F00-000042030000}"/>
            </a:ext>
          </a:extLst>
        </xdr:cNvPr>
        <xdr:cNvSpPr txBox="1"/>
      </xdr:nvSpPr>
      <xdr:spPr>
        <a:xfrm>
          <a:off x="1777626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35" name="n_3aveValue【消防施設】&#10;一人当たり面積">
          <a:extLst>
            <a:ext uri="{FF2B5EF4-FFF2-40B4-BE49-F238E27FC236}">
              <a16:creationId xmlns:a16="http://schemas.microsoft.com/office/drawing/2014/main" id="{00000000-0008-0000-0F00-000043030000}"/>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aveValue【消防施設】&#10;一人当たり面積">
          <a:extLst>
            <a:ext uri="{FF2B5EF4-FFF2-40B4-BE49-F238E27FC236}">
              <a16:creationId xmlns:a16="http://schemas.microsoft.com/office/drawing/2014/main" id="{00000000-0008-0000-0F00-000044030000}"/>
            </a:ext>
          </a:extLst>
        </xdr:cNvPr>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54881</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18561127" y="144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54881</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17776267" y="144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7001567" y="144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36592</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6226867" y="144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4414500" y="17226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8041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029440" y="1739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123188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8889</xdr:rowOff>
    </xdr:from>
    <xdr:to>
      <xdr:col>85</xdr:col>
      <xdr:colOff>177800</xdr:colOff>
      <xdr:row>104</xdr:row>
      <xdr:rowOff>110489</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325600" y="174434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158766</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4414500" y="174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578840" y="17414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26670</xdr:rowOff>
    </xdr:from>
    <xdr:to>
      <xdr:col>85</xdr:col>
      <xdr:colOff>127000</xdr:colOff>
      <xdr:row>104</xdr:row>
      <xdr:rowOff>59689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629640" y="17461230"/>
          <a:ext cx="74676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804140" y="17381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165100</xdr:rowOff>
    </xdr:from>
    <xdr:to>
      <xdr:col>81</xdr:col>
      <xdr:colOff>50800</xdr:colOff>
      <xdr:row>104</xdr:row>
      <xdr:rowOff>26670</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54940" y="17432020"/>
          <a:ext cx="7747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115570</xdr:rowOff>
    </xdr:from>
    <xdr:to>
      <xdr:col>72</xdr:col>
      <xdr:colOff>38100</xdr:colOff>
      <xdr:row>104</xdr:row>
      <xdr:rowOff>45720</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2029440" y="17382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165100</xdr:rowOff>
    </xdr:from>
    <xdr:to>
      <xdr:col>76</xdr:col>
      <xdr:colOff>114300</xdr:colOff>
      <xdr:row>103</xdr:row>
      <xdr:rowOff>166370</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2072620" y="1743202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1231880" y="17353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103</xdr:row>
      <xdr:rowOff>166370</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1282680" y="17404081"/>
          <a:ext cx="78994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34372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2675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1900544" y="174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110298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68597</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34372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26752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62247</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1900544"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1102984" y="17132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19547840" y="17626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735040" y="1766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7937480" y="17713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716278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6388080" y="1754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113574</xdr:rowOff>
    </xdr:from>
    <xdr:to>
      <xdr:col>116</xdr:col>
      <xdr:colOff>114300</xdr:colOff>
      <xdr:row>103</xdr:row>
      <xdr:rowOff>43724</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9458940" y="17212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136451</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19547840" y="1706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735040" y="17216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164374</xdr:rowOff>
    </xdr:from>
    <xdr:to>
      <xdr:col>116</xdr:col>
      <xdr:colOff>63500</xdr:colOff>
      <xdr:row>102</xdr:row>
      <xdr:rowOff>167639</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8778220" y="17263654"/>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124461</xdr:rowOff>
    </xdr:from>
    <xdr:to>
      <xdr:col>107</xdr:col>
      <xdr:colOff>101600</xdr:colOff>
      <xdr:row>103</xdr:row>
      <xdr:rowOff>54611</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7937480" y="17223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3811</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17988280" y="17266919"/>
          <a:ext cx="78994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150586</xdr:rowOff>
    </xdr:from>
    <xdr:to>
      <xdr:col>102</xdr:col>
      <xdr:colOff>165100</xdr:colOff>
      <xdr:row>103</xdr:row>
      <xdr:rowOff>80736</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7162780" y="1724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3811</xdr:rowOff>
    </xdr:from>
    <xdr:to>
      <xdr:col>107</xdr:col>
      <xdr:colOff>50800</xdr:colOff>
      <xdr:row>103</xdr:row>
      <xdr:rowOff>29936</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7213580" y="17270731"/>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163649</xdr:rowOff>
    </xdr:from>
    <xdr:to>
      <xdr:col>98</xdr:col>
      <xdr:colOff>38100</xdr:colOff>
      <xdr:row>103</xdr:row>
      <xdr:rowOff>93799</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6388080" y="17262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29936</xdr:rowOff>
    </xdr:from>
    <xdr:to>
      <xdr:col>102</xdr:col>
      <xdr:colOff>114300</xdr:colOff>
      <xdr:row>103</xdr:row>
      <xdr:rowOff>42999</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6431260" y="17296856"/>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18561127"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17776267" y="1780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7001567" y="17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6226867" y="176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18561127" y="169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71138</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17776267"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97263</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7001567" y="170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110326</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6226867" y="170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全体的に資産減価償却率は類似団体を下回っている施設が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半数となっている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但し、一般廃棄物処理場については資産減価償却率が１００％となっている。雲谷ゴミ処理施設は昭和５７年に建設されており既に耐用年数が到来しているためである。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資源ごみの回収拠点として使用してき</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た</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が、現在はゴミ仮置場として使用してい</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る</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。老朽化が進んでいるため、令和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12</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年度までに解体予定である。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また、多くの施設にて一人当たり面積が類似団体よりも多いため、公共施設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総合管理計画にて人口規模に見合った適正な施設規模を維持するよう計画を策定していくものとする。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優良企業の誘致による税源の確保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138491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275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138491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7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115509</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138491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35275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87691</xdr:rowOff>
    </xdr:from>
    <xdr:to>
      <xdr:col>19</xdr:col>
      <xdr:colOff>184150</xdr:colOff>
      <xdr:row>41</xdr:row>
      <xdr:rowOff>17841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28018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64709</xdr:rowOff>
    </xdr:from>
    <xdr:to>
      <xdr:col>15</xdr:col>
      <xdr:colOff>133350</xdr:colOff>
      <xdr:row>40</xdr:row>
      <xdr:rowOff>166309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87691</xdr:rowOff>
    </xdr:from>
    <xdr:to>
      <xdr:col>7</xdr:col>
      <xdr:colOff>31750</xdr:colOff>
      <xdr:row>41</xdr:row>
      <xdr:rowOff>17841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28018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年度については、</a:t>
          </a:r>
          <a:r>
            <a:rPr lang="ja-JP" altLang="en-US" sz="1100" b="0" i="0" baseline="0">
              <a:solidFill>
                <a:schemeClr val="dk1"/>
              </a:solidFill>
              <a:effectLst/>
              <a:latin typeface="+mn-lt"/>
              <a:ea typeface="+mn-ea"/>
              <a:cs typeface="+mn-cs"/>
            </a:rPr>
            <a:t>地方税については、固定資産税（償却資産）が</a:t>
          </a:r>
          <a:r>
            <a:rPr lang="en-US" altLang="ja-JP" sz="1100" b="0" i="0" baseline="0">
              <a:solidFill>
                <a:schemeClr val="dk1"/>
              </a:solidFill>
              <a:effectLst/>
              <a:latin typeface="+mn-lt"/>
              <a:ea typeface="+mn-ea"/>
              <a:cs typeface="+mn-cs"/>
            </a:rPr>
            <a:t>1,490,058</a:t>
          </a:r>
          <a:r>
            <a:rPr lang="ja-JP" altLang="en-US" sz="1100" b="0" i="0" baseline="0">
              <a:solidFill>
                <a:schemeClr val="dk1"/>
              </a:solidFill>
              <a:effectLst/>
              <a:latin typeface="+mn-lt"/>
              <a:ea typeface="+mn-ea"/>
              <a:cs typeface="+mn-cs"/>
            </a:rPr>
            <a:t>千円増加し</a:t>
          </a:r>
          <a:r>
            <a:rPr lang="ja-JP" altLang="ja-JP" sz="1100" b="0" i="0" baseline="0">
              <a:solidFill>
                <a:schemeClr val="dk1"/>
              </a:solidFill>
              <a:effectLst/>
              <a:latin typeface="+mn-lt"/>
              <a:ea typeface="+mn-ea"/>
              <a:cs typeface="+mn-cs"/>
            </a:rPr>
            <a:t>たことにより、</a:t>
          </a:r>
          <a:r>
            <a:rPr lang="ja-JP" altLang="en-US" sz="1100" b="0" i="0" baseline="0">
              <a:solidFill>
                <a:schemeClr val="dk1"/>
              </a:solidFill>
              <a:effectLst/>
              <a:latin typeface="+mn-lt"/>
              <a:ea typeface="+mn-ea"/>
              <a:cs typeface="+mn-cs"/>
            </a:rPr>
            <a:t>経常一般財源総額が</a:t>
          </a:r>
          <a:r>
            <a:rPr lang="en-US" altLang="ja-JP" sz="1100" b="0" i="0" baseline="0">
              <a:solidFill>
                <a:schemeClr val="dk1"/>
              </a:solidFill>
              <a:effectLst/>
              <a:latin typeface="+mn-lt"/>
              <a:ea typeface="+mn-ea"/>
              <a:cs typeface="+mn-cs"/>
            </a:rPr>
            <a:t>942,573</a:t>
          </a:r>
          <a:r>
            <a:rPr lang="ja-JP" altLang="en-US" sz="1100" b="0" i="0" baseline="0">
              <a:solidFill>
                <a:schemeClr val="dk1"/>
              </a:solidFill>
              <a:effectLst/>
              <a:latin typeface="+mn-lt"/>
              <a:ea typeface="+mn-ea"/>
              <a:cs typeface="+mn-cs"/>
            </a:rPr>
            <a:t>千円増加し、</a:t>
          </a:r>
          <a:r>
            <a:rPr lang="ja-JP" altLang="ja-JP" sz="1100" b="0" i="0" baseline="0">
              <a:solidFill>
                <a:schemeClr val="dk1"/>
              </a:solidFill>
              <a:effectLst/>
              <a:latin typeface="+mn-lt"/>
              <a:ea typeface="+mn-ea"/>
              <a:cs typeface="+mn-cs"/>
            </a:rPr>
            <a:t>経常収支比率が前年よりも</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78.1</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類似団体平均値を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a:t>
          </a:r>
          <a:r>
            <a:rPr lang="ja-JP" altLang="en-US" sz="1100" b="0" i="0" baseline="0">
              <a:solidFill>
                <a:schemeClr val="dk1"/>
              </a:solidFill>
              <a:effectLst/>
              <a:latin typeface="+mn-lt"/>
              <a:ea typeface="+mn-ea"/>
              <a:cs typeface="+mn-cs"/>
            </a:rPr>
            <a:t>結果となった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、原子力発電所関連施設の工事完了による一時的な税収の増であるため</a:t>
          </a:r>
          <a:r>
            <a:rPr lang="ja-JP" altLang="ja-JP" sz="1100" b="0" i="0" baseline="0">
              <a:solidFill>
                <a:schemeClr val="dk1"/>
              </a:solidFill>
              <a:effectLst/>
              <a:latin typeface="+mn-lt"/>
              <a:ea typeface="+mn-ea"/>
              <a:cs typeface="+mn-cs"/>
            </a:rPr>
            <a:t>、引き続き定員管理の適正化計画に基づいた職員の削減をはじめ、行政評価等の地域経営手法を取り入れながら経常経費の歳出削減を図る。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65</xdr:row>
      <xdr:rowOff>46482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62006"/>
          <a:ext cx="838200" cy="7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46482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66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22352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5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00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値を大きく上回っているのは人件費（職員数）が主な要因となっており、今後は住民サービスが低下しないことに配慮しながら、民間でも実施可能な業務については指定管理者制度の導入などにより委託を進め、定員適正化計画に基づく職員の削減等により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4468</xdr:rowOff>
    </xdr:from>
    <xdr:to>
      <xdr:col>23</xdr:col>
      <xdr:colOff>133350</xdr:colOff>
      <xdr:row>82</xdr:row>
      <xdr:rowOff>7173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3368"/>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122354</xdr:rowOff>
    </xdr:from>
    <xdr:to>
      <xdr:col>19</xdr:col>
      <xdr:colOff>133350</xdr:colOff>
      <xdr:row>82</xdr:row>
      <xdr:rowOff>4468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09804"/>
          <a:ext cx="889000" cy="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122354</xdr:rowOff>
    </xdr:from>
    <xdr:to>
      <xdr:col>15</xdr:col>
      <xdr:colOff>82550</xdr:colOff>
      <xdr:row>81</xdr:row>
      <xdr:rowOff>140746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09804"/>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128415</xdr:rowOff>
    </xdr:from>
    <xdr:to>
      <xdr:col>11</xdr:col>
      <xdr:colOff>31750</xdr:colOff>
      <xdr:row>81</xdr:row>
      <xdr:rowOff>140746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15865"/>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127823</xdr:rowOff>
    </xdr:from>
    <xdr:to>
      <xdr:col>23</xdr:col>
      <xdr:colOff>184150</xdr:colOff>
      <xdr:row>82</xdr:row>
      <xdr:rowOff>57973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99900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8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125118</xdr:rowOff>
    </xdr:from>
    <xdr:to>
      <xdr:col>19</xdr:col>
      <xdr:colOff>184150</xdr:colOff>
      <xdr:row>82</xdr:row>
      <xdr:rowOff>55268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40045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98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71554</xdr:rowOff>
    </xdr:from>
    <xdr:to>
      <xdr:col>15</xdr:col>
      <xdr:colOff>133350</xdr:colOff>
      <xdr:row>82</xdr:row>
      <xdr:rowOff>1704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157931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4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89946</xdr:rowOff>
    </xdr:from>
    <xdr:to>
      <xdr:col>11</xdr:col>
      <xdr:colOff>82550</xdr:colOff>
      <xdr:row>82</xdr:row>
      <xdr:rowOff>20096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4873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6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77615</xdr:rowOff>
    </xdr:from>
    <xdr:to>
      <xdr:col>7</xdr:col>
      <xdr:colOff>31750</xdr:colOff>
      <xdr:row>82</xdr:row>
      <xdr:rowOff>7765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163992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73025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0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103188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033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84</xdr:row>
      <xdr:rowOff>12171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3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163513</xdr:rowOff>
    </xdr:from>
    <xdr:to>
      <xdr:col>68</xdr:col>
      <xdr:colOff>152400</xdr:colOff>
      <xdr:row>84</xdr:row>
      <xdr:rowOff>12171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938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52388</xdr:rowOff>
    </xdr:from>
    <xdr:to>
      <xdr:col>73</xdr:col>
      <xdr:colOff>44450</xdr:colOff>
      <xdr:row>83</xdr:row>
      <xdr:rowOff>153988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164165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132821</xdr:rowOff>
    </xdr:from>
    <xdr:to>
      <xdr:col>68</xdr:col>
      <xdr:colOff>203200</xdr:colOff>
      <xdr:row>84</xdr:row>
      <xdr:rowOff>62971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73148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112713</xdr:rowOff>
    </xdr:from>
    <xdr:to>
      <xdr:col>64</xdr:col>
      <xdr:colOff>152400</xdr:colOff>
      <xdr:row>84</xdr:row>
      <xdr:rowOff>42863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53040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原子力安全対策、地域改善対策等、本町特有の行政需要により、類似団体平均値を大幅に上回っている。平成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年のエネルギー環境教育体験館の開館等、新規事務事業への対応も必要となっており、職員数の高止まりの状況はしばらく続くものと考えられる。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今後も美浜町行財政改革大綱に基づき定員の適正化を推進し、引き続き事務事業の縮減合理化と業務の民間委託等を積極的に推進する。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36957</xdr:rowOff>
    </xdr:from>
    <xdr:to>
      <xdr:col>81</xdr:col>
      <xdr:colOff>44450</xdr:colOff>
      <xdr:row>64</xdr:row>
      <xdr:rowOff>60282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09757"/>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36957</xdr:rowOff>
    </xdr:from>
    <xdr:to>
      <xdr:col>77</xdr:col>
      <xdr:colOff>44450</xdr:colOff>
      <xdr:row>64</xdr:row>
      <xdr:rowOff>69934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1009757"/>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69934</xdr:rowOff>
    </xdr:from>
    <xdr:to>
      <xdr:col>72</xdr:col>
      <xdr:colOff>203200</xdr:colOff>
      <xdr:row>64</xdr:row>
      <xdr:rowOff>93260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042734"/>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90043</xdr:rowOff>
    </xdr:from>
    <xdr:to>
      <xdr:col>68</xdr:col>
      <xdr:colOff>152400</xdr:colOff>
      <xdr:row>64</xdr:row>
      <xdr:rowOff>93260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6284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9482</xdr:rowOff>
    </xdr:from>
    <xdr:to>
      <xdr:col>81</xdr:col>
      <xdr:colOff>95250</xdr:colOff>
      <xdr:row>64</xdr:row>
      <xdr:rowOff>111082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153009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157607</xdr:rowOff>
    </xdr:from>
    <xdr:to>
      <xdr:col>77</xdr:col>
      <xdr:colOff>95250</xdr:colOff>
      <xdr:row>64</xdr:row>
      <xdr:rowOff>87757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72534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4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19134</xdr:rowOff>
    </xdr:from>
    <xdr:to>
      <xdr:col>73</xdr:col>
      <xdr:colOff>44450</xdr:colOff>
      <xdr:row>64</xdr:row>
      <xdr:rowOff>120734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105511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7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42460</xdr:rowOff>
    </xdr:from>
    <xdr:to>
      <xdr:col>68</xdr:col>
      <xdr:colOff>203200</xdr:colOff>
      <xdr:row>64</xdr:row>
      <xdr:rowOff>144060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128837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39243</xdr:rowOff>
    </xdr:from>
    <xdr:to>
      <xdr:col>64</xdr:col>
      <xdr:colOff>152400</xdr:colOff>
      <xdr:row>64</xdr:row>
      <xdr:rowOff>140843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125620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公共用地先行取得等事業債元利償還金や</a:t>
          </a:r>
          <a:r>
            <a:rPr lang="ja-JP" altLang="ja-JP" sz="1100" b="0" i="0" baseline="0">
              <a:solidFill>
                <a:schemeClr val="dk1"/>
              </a:solidFill>
              <a:effectLst/>
              <a:latin typeface="+mn-lt"/>
              <a:ea typeface="+mn-ea"/>
              <a:cs typeface="+mn-cs"/>
            </a:rPr>
            <a:t>公共下水道の整備による公営企業債充当繰入金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ごみ処理施設等の整備による一部事務組合の地方債充当補助金等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固定資産税の増加による標準財政規模の増加により</a:t>
          </a:r>
          <a:r>
            <a:rPr lang="ja-JP" altLang="ja-JP" sz="1100" b="0" i="0" baseline="0">
              <a:solidFill>
                <a:schemeClr val="dk1"/>
              </a:solidFill>
              <a:effectLst/>
              <a:latin typeface="+mn-lt"/>
              <a:ea typeface="+mn-ea"/>
              <a:cs typeface="+mn-cs"/>
            </a:rPr>
            <a:t>、比率は減少</a:t>
          </a:r>
          <a:r>
            <a:rPr lang="ja-JP" altLang="en-US"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今後、地方債の発行が増加することが見込まれることから、公債費の増加が見込まれる。引き続き、後年度の負担を軽減するため、地方債への依存を抑制した財政運営に努めながら適正水準を確保していく。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81026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622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119634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119634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129286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 ２年度における道の駅の整備に向けた地方債の借入れの増加により、前年度から</a:t>
          </a:r>
          <a:r>
            <a:rPr kumimoji="1" lang="en-US" altLang="ja-JP" sz="1100" b="0" i="0" baseline="0">
              <a:solidFill>
                <a:schemeClr val="dk1"/>
              </a:solidFill>
              <a:effectLst/>
              <a:latin typeface="+mn-lt"/>
              <a:ea typeface="+mn-ea"/>
              <a:cs typeface="+mn-cs"/>
            </a:rPr>
            <a:t>17.6</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92.0</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が、前年度繰越金を財源としたまちづくり基金等各基金への積立て及び地方債償還への充当額の増により充当可能財源が増加したことにより、</a:t>
          </a:r>
          <a:r>
            <a:rPr kumimoji="1" lang="en-US" altLang="ja-JP" sz="1100" b="0" i="0" baseline="0">
              <a:solidFill>
                <a:schemeClr val="dk1"/>
              </a:solidFill>
              <a:effectLst/>
              <a:latin typeface="+mn-lt"/>
              <a:ea typeface="+mn-ea"/>
              <a:cs typeface="+mn-cs"/>
            </a:rPr>
            <a:t>26.4</a:t>
          </a:r>
          <a:r>
            <a:rPr kumimoji="1" lang="ja-JP" altLang="en-US"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65.6</a:t>
          </a:r>
          <a:r>
            <a:rPr kumimoji="1" lang="ja-JP" altLang="en-US"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今後は、普通建設事業は国の補助制度を最大限活用するとともに、事業の優先度、緊急性及び事業効果を検証し、事業の先送りや規模縮小を図り、地方債の発行を抑え、将来負担比率の減少に努めていく。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163971</xdr:rowOff>
    </xdr:from>
    <xdr:to>
      <xdr:col>81</xdr:col>
      <xdr:colOff>44450</xdr:colOff>
      <xdr:row>21</xdr:row>
      <xdr:rowOff>3528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50071"/>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21</xdr:row>
      <xdr:rowOff>3528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68040"/>
          <a:ext cx="889000" cy="2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110490</xdr:rowOff>
    </xdr:from>
    <xdr:to>
      <xdr:col>72</xdr:col>
      <xdr:colOff>203200</xdr:colOff>
      <xdr:row>20</xdr:row>
      <xdr:rowOff>154870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68040"/>
          <a:ext cx="889000" cy="2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154870</xdr:rowOff>
    </xdr:from>
    <xdr:to>
      <xdr:col>68</xdr:col>
      <xdr:colOff>152400</xdr:colOff>
      <xdr:row>22</xdr:row>
      <xdr:rowOff>19755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83870"/>
          <a:ext cx="889000" cy="2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113171</xdr:rowOff>
    </xdr:from>
    <xdr:to>
      <xdr:col>81</xdr:col>
      <xdr:colOff>95250</xdr:colOff>
      <xdr:row>19</xdr:row>
      <xdr:rowOff>43321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85248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7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124178</xdr:rowOff>
    </xdr:from>
    <xdr:to>
      <xdr:col>77</xdr:col>
      <xdr:colOff>95250</xdr:colOff>
      <xdr:row>21</xdr:row>
      <xdr:rowOff>54328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39105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3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59690</xdr:rowOff>
    </xdr:from>
    <xdr:to>
      <xdr:col>73</xdr:col>
      <xdr:colOff>44450</xdr:colOff>
      <xdr:row>19</xdr:row>
      <xdr:rowOff>161290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146067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104070</xdr:rowOff>
    </xdr:from>
    <xdr:to>
      <xdr:col>68</xdr:col>
      <xdr:colOff>203200</xdr:colOff>
      <xdr:row>21</xdr:row>
      <xdr:rowOff>34220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18997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140405</xdr:rowOff>
    </xdr:from>
    <xdr:to>
      <xdr:col>64</xdr:col>
      <xdr:colOff>152400</xdr:colOff>
      <xdr:row>22</xdr:row>
      <xdr:rowOff>70555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55332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53340</xdr:rowOff>
    </xdr:from>
    <xdr:ext cx="9099176" cy="63246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08660" y="4411980"/>
          <a:ext cx="9099176" cy="632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原子力安全対策、地域改善対策等、本町特有の行政需要により職員数が多いため、類似団体平均値を上回っているが、今後も民間でも実施可能な業務については指定管理者制度の導入等により委託を進め、定員適正化計画に基づく職員の削減等によりコストの低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64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はエネルギー環境教育体験館が開館し、今後も道の駅や新レイクセンター等の整備が完了予定のため、新たな物件費の増加が見込まれる。引き続き、民間でも実施可能な業務については指定管理者制度の導入等により外部委託を進めるなど、各施設でコストの削減に努めるとともに、公共施設等総合管理計画に基づき施設の統廃合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570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133858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4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120142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16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ポイント下回る状況が続いているが、少子高齢化の進行による社会保障経費の自然増等が見込まれるため、今後の数値に注意しながら必要に応じて事務事業等の見直しを行う。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58</xdr:row>
      <xdr:rowOff>26416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607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26416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170434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33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62992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147066</xdr:rowOff>
    </xdr:from>
    <xdr:to>
      <xdr:col>78</xdr:col>
      <xdr:colOff>120650</xdr:colOff>
      <xdr:row>58</xdr:row>
      <xdr:rowOff>77216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61993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59961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6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xdr:rowOff>
    </xdr:from>
    <xdr:to>
      <xdr:col>65</xdr:col>
      <xdr:colOff>53975</xdr:colOff>
      <xdr:row>58</xdr:row>
      <xdr:rowOff>113792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98569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ごみ処理施設の維持管理に係る美浜・三方環境衛生組合の負担金や、</a:t>
          </a:r>
          <a:r>
            <a:rPr lang="ja-JP" altLang="en-US" sz="1100" b="0" i="0" baseline="0">
              <a:solidFill>
                <a:schemeClr val="dk1"/>
              </a:solidFill>
              <a:effectLst/>
              <a:latin typeface="+mn-lt"/>
              <a:ea typeface="+mn-ea"/>
              <a:cs typeface="+mn-cs"/>
            </a:rPr>
            <a:t>敦賀美方消防組合</a:t>
          </a:r>
          <a:r>
            <a:rPr lang="ja-JP" altLang="ja-JP" sz="1100" b="0" i="0" baseline="0">
              <a:solidFill>
                <a:schemeClr val="dk1"/>
              </a:solidFill>
              <a:effectLst/>
              <a:latin typeface="+mn-lt"/>
              <a:ea typeface="+mn-ea"/>
              <a:cs typeface="+mn-cs"/>
            </a:rPr>
            <a:t>への加入に伴う負担金により、類似団体平均値を上回っている。今後も、施設・設備の更新等に伴い負担金が増加する見込みであることから、各種団体等の補助金や負担金については、その目的や必要性、効果等を検証し、所期の目的を達成しているものは廃止や見直しを行い、補助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39</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6836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39</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598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地方債の発行額の抑制や公的資金補償金免除繰上償還の実施等により、類似団体平均値より大きく下回っている。近年増加傾向にあるが、今後もこの状況を維持するために、地方債の新規発行を予定している普通建設事業については、実施時期や規模を精査し借入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75</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33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63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852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111777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値を大きく上回っているのは人件費と補助費等が要因となっており、今後も定員適正化計画による職員数の削減や指定管理者制度の導入等によりコスト削減に努め、行政評価等の地域経営手法を取り入れながら経常経費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80</xdr:row>
      <xdr:rowOff>88900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56261"/>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88900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74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747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xdr:rowOff>
    </xdr:from>
    <xdr:to>
      <xdr:col>69</xdr:col>
      <xdr:colOff>92075</xdr:colOff>
      <xdr:row>80</xdr:row>
      <xdr:rowOff>54611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717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38100</xdr:rowOff>
    </xdr:from>
    <xdr:to>
      <xdr:col>78</xdr:col>
      <xdr:colOff>120650</xdr:colOff>
      <xdr:row>80</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124477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3811</xdr:rowOff>
    </xdr:from>
    <xdr:to>
      <xdr:col>69</xdr:col>
      <xdr:colOff>142875</xdr:colOff>
      <xdr:row>80</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90188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121920</xdr:rowOff>
    </xdr:from>
    <xdr:to>
      <xdr:col>65</xdr:col>
      <xdr:colOff>53975</xdr:colOff>
      <xdr:row>80</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8242</xdr:rowOff>
    </xdr:from>
    <xdr:to>
      <xdr:col>29</xdr:col>
      <xdr:colOff>127000</xdr:colOff>
      <xdr:row>14</xdr:row>
      <xdr:rowOff>40696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56167"/>
          <a:ext cx="647700" cy="3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40696</xdr:rowOff>
    </xdr:from>
    <xdr:to>
      <xdr:col>26</xdr:col>
      <xdr:colOff>50800</xdr:colOff>
      <xdr:row>14</xdr:row>
      <xdr:rowOff>71968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8621"/>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71968</xdr:rowOff>
    </xdr:from>
    <xdr:to>
      <xdr:col>22</xdr:col>
      <xdr:colOff>114300</xdr:colOff>
      <xdr:row>14</xdr:row>
      <xdr:rowOff>128067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19893"/>
          <a:ext cx="698500" cy="5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128067</xdr:rowOff>
    </xdr:from>
    <xdr:to>
      <xdr:col>18</xdr:col>
      <xdr:colOff>177800</xdr:colOff>
      <xdr:row>14</xdr:row>
      <xdr:rowOff>158455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75992"/>
          <a:ext cx="698500" cy="30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128892</xdr:rowOff>
    </xdr:from>
    <xdr:to>
      <xdr:col>29</xdr:col>
      <xdr:colOff>177800</xdr:colOff>
      <xdr:row>14</xdr:row>
      <xdr:rowOff>59042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145419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161346</xdr:rowOff>
    </xdr:from>
    <xdr:to>
      <xdr:col>26</xdr:col>
      <xdr:colOff>101600</xdr:colOff>
      <xdr:row>14</xdr:row>
      <xdr:rowOff>91496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101673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21168</xdr:rowOff>
    </xdr:from>
    <xdr:to>
      <xdr:col>22</xdr:col>
      <xdr:colOff>165100</xdr:colOff>
      <xdr:row>14</xdr:row>
      <xdr:rowOff>122768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132945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77267</xdr:rowOff>
    </xdr:from>
    <xdr:to>
      <xdr:col>19</xdr:col>
      <xdr:colOff>38100</xdr:colOff>
      <xdr:row>15</xdr:row>
      <xdr:rowOff>7417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2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17594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9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107655</xdr:rowOff>
    </xdr:from>
    <xdr:to>
      <xdr:col>15</xdr:col>
      <xdr:colOff>101600</xdr:colOff>
      <xdr:row>15</xdr:row>
      <xdr:rowOff>37805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47982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324377</xdr:rowOff>
    </xdr:from>
    <xdr:to>
      <xdr:col>29</xdr:col>
      <xdr:colOff>127000</xdr:colOff>
      <xdr:row>36</xdr:row>
      <xdr:rowOff>31312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4727"/>
          <a:ext cx="6477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309154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9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289287</xdr:rowOff>
    </xdr:from>
    <xdr:to>
      <xdr:col>26</xdr:col>
      <xdr:colOff>50800</xdr:colOff>
      <xdr:row>36</xdr:row>
      <xdr:rowOff>31312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99637"/>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289287</xdr:rowOff>
    </xdr:from>
    <xdr:to>
      <xdr:col>22</xdr:col>
      <xdr:colOff>114300</xdr:colOff>
      <xdr:row>36</xdr:row>
      <xdr:rowOff>31712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9637"/>
          <a:ext cx="698500" cy="85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332759</xdr:rowOff>
    </xdr:from>
    <xdr:to>
      <xdr:col>18</xdr:col>
      <xdr:colOff>177800</xdr:colOff>
      <xdr:row>36</xdr:row>
      <xdr:rowOff>31712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43109"/>
          <a:ext cx="6985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273577</xdr:rowOff>
    </xdr:from>
    <xdr:to>
      <xdr:col>29</xdr:col>
      <xdr:colOff>177800</xdr:colOff>
      <xdr:row>36</xdr:row>
      <xdr:rowOff>32277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118654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323412</xdr:rowOff>
    </xdr:from>
    <xdr:to>
      <xdr:col>26</xdr:col>
      <xdr:colOff>101600</xdr:colOff>
      <xdr:row>36</xdr:row>
      <xdr:rowOff>82112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66889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2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238487</xdr:rowOff>
    </xdr:from>
    <xdr:to>
      <xdr:col>22</xdr:col>
      <xdr:colOff>165100</xdr:colOff>
      <xdr:row>35</xdr:row>
      <xdr:rowOff>340087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323812</xdr:rowOff>
    </xdr:from>
    <xdr:to>
      <xdr:col>19</xdr:col>
      <xdr:colOff>38100</xdr:colOff>
      <xdr:row>36</xdr:row>
      <xdr:rowOff>82512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67289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281959</xdr:rowOff>
    </xdr:from>
    <xdr:to>
      <xdr:col>15</xdr:col>
      <xdr:colOff>101600</xdr:colOff>
      <xdr:row>36</xdr:row>
      <xdr:rowOff>40659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50836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156075</xdr:rowOff>
    </xdr:from>
    <xdr:to>
      <xdr:col>24</xdr:col>
      <xdr:colOff>63500</xdr:colOff>
      <xdr:row>33</xdr:row>
      <xdr:rowOff>160975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13925"/>
          <a:ext cx="8382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160975</xdr:rowOff>
    </xdr:from>
    <xdr:to>
      <xdr:col>19</xdr:col>
      <xdr:colOff>177800</xdr:colOff>
      <xdr:row>34</xdr:row>
      <xdr:rowOff>155138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8825"/>
          <a:ext cx="889000" cy="1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155138</xdr:rowOff>
    </xdr:from>
    <xdr:to>
      <xdr:col>15</xdr:col>
      <xdr:colOff>50800</xdr:colOff>
      <xdr:row>35</xdr:row>
      <xdr:rowOff>18664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443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18664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0910"/>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105275</xdr:rowOff>
    </xdr:from>
    <xdr:to>
      <xdr:col>24</xdr:col>
      <xdr:colOff>114300</xdr:colOff>
      <xdr:row>34</xdr:row>
      <xdr:rowOff>35425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128152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110175</xdr:rowOff>
    </xdr:from>
    <xdr:to>
      <xdr:col>20</xdr:col>
      <xdr:colOff>38100</xdr:colOff>
      <xdr:row>34</xdr:row>
      <xdr:rowOff>40325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56852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4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104338</xdr:rowOff>
    </xdr:from>
    <xdr:to>
      <xdr:col>15</xdr:col>
      <xdr:colOff>101600</xdr:colOff>
      <xdr:row>35</xdr:row>
      <xdr:rowOff>34488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51015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139314</xdr:rowOff>
    </xdr:from>
    <xdr:to>
      <xdr:col>10</xdr:col>
      <xdr:colOff>165100</xdr:colOff>
      <xdr:row>35</xdr:row>
      <xdr:rowOff>69464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85991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77487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84368</xdr:rowOff>
    </xdr:from>
    <xdr:to>
      <xdr:col>24</xdr:col>
      <xdr:colOff>63500</xdr:colOff>
      <xdr:row>57</xdr:row>
      <xdr:rowOff>92366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57018"/>
          <a:ext cx="838200" cy="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84368</xdr:rowOff>
    </xdr:from>
    <xdr:to>
      <xdr:col>19</xdr:col>
      <xdr:colOff>177800</xdr:colOff>
      <xdr:row>57</xdr:row>
      <xdr:rowOff>85152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701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63003</xdr:rowOff>
    </xdr:from>
    <xdr:to>
      <xdr:col>15</xdr:col>
      <xdr:colOff>50800</xdr:colOff>
      <xdr:row>57</xdr:row>
      <xdr:rowOff>85152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35653"/>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63003</xdr:rowOff>
    </xdr:from>
    <xdr:to>
      <xdr:col>10</xdr:col>
      <xdr:colOff>114300</xdr:colOff>
      <xdr:row>57</xdr:row>
      <xdr:rowOff>77784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5653"/>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41566</xdr:rowOff>
    </xdr:from>
    <xdr:to>
      <xdr:col>24</xdr:col>
      <xdr:colOff>114300</xdr:colOff>
      <xdr:row>57</xdr:row>
      <xdr:rowOff>143166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64443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33568</xdr:rowOff>
    </xdr:from>
    <xdr:to>
      <xdr:col>20</xdr:col>
      <xdr:colOff>38100</xdr:colOff>
      <xdr:row>57</xdr:row>
      <xdr:rowOff>135168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151695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34352</xdr:rowOff>
    </xdr:from>
    <xdr:to>
      <xdr:col>15</xdr:col>
      <xdr:colOff>101600</xdr:colOff>
      <xdr:row>57</xdr:row>
      <xdr:rowOff>135952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152479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8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12203</xdr:rowOff>
    </xdr:from>
    <xdr:to>
      <xdr:col>10</xdr:col>
      <xdr:colOff>165100</xdr:colOff>
      <xdr:row>57</xdr:row>
      <xdr:rowOff>113803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130330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6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26984</xdr:rowOff>
    </xdr:from>
    <xdr:to>
      <xdr:col>6</xdr:col>
      <xdr:colOff>38100</xdr:colOff>
      <xdr:row>57</xdr:row>
      <xdr:rowOff>128584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145111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7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85846</xdr:rowOff>
    </xdr:from>
    <xdr:to>
      <xdr:col>24</xdr:col>
      <xdr:colOff>63500</xdr:colOff>
      <xdr:row>77</xdr:row>
      <xdr:rowOff>154730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87496"/>
          <a:ext cx="838200" cy="6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154730</xdr:rowOff>
    </xdr:from>
    <xdr:to>
      <xdr:col>19</xdr:col>
      <xdr:colOff>177800</xdr:colOff>
      <xdr:row>78</xdr:row>
      <xdr:rowOff>66339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56380"/>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45326</xdr:rowOff>
    </xdr:from>
    <xdr:to>
      <xdr:col>15</xdr:col>
      <xdr:colOff>50800</xdr:colOff>
      <xdr:row>78</xdr:row>
      <xdr:rowOff>66339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18426"/>
          <a:ext cx="8890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161989</xdr:rowOff>
    </xdr:from>
    <xdr:to>
      <xdr:col>10</xdr:col>
      <xdr:colOff>114300</xdr:colOff>
      <xdr:row>78</xdr:row>
      <xdr:rowOff>45326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63639"/>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35046</xdr:rowOff>
    </xdr:from>
    <xdr:to>
      <xdr:col>24</xdr:col>
      <xdr:colOff>114300</xdr:colOff>
      <xdr:row>77</xdr:row>
      <xdr:rowOff>136646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57923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103930</xdr:rowOff>
    </xdr:from>
    <xdr:to>
      <xdr:col>20</xdr:col>
      <xdr:colOff>38100</xdr:colOff>
      <xdr:row>78</xdr:row>
      <xdr:rowOff>34080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50607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15539</xdr:rowOff>
    </xdr:from>
    <xdr:to>
      <xdr:col>15</xdr:col>
      <xdr:colOff>101600</xdr:colOff>
      <xdr:row>78</xdr:row>
      <xdr:rowOff>117139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108266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165976</xdr:rowOff>
    </xdr:from>
    <xdr:to>
      <xdr:col>10</xdr:col>
      <xdr:colOff>165100</xdr:colOff>
      <xdr:row>78</xdr:row>
      <xdr:rowOff>96126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87253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111189</xdr:rowOff>
    </xdr:from>
    <xdr:to>
      <xdr:col>6</xdr:col>
      <xdr:colOff>38100</xdr:colOff>
      <xdr:row>78</xdr:row>
      <xdr:rowOff>41339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57866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119245</xdr:rowOff>
    </xdr:from>
    <xdr:to>
      <xdr:col>24</xdr:col>
      <xdr:colOff>63500</xdr:colOff>
      <xdr:row>97</xdr:row>
      <xdr:rowOff>21971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06995"/>
          <a:ext cx="838200" cy="24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21971</xdr:rowOff>
    </xdr:from>
    <xdr:to>
      <xdr:col>19</xdr:col>
      <xdr:colOff>177800</xdr:colOff>
      <xdr:row>97</xdr:row>
      <xdr:rowOff>35187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2621"/>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35187</xdr:rowOff>
    </xdr:from>
    <xdr:to>
      <xdr:col>15</xdr:col>
      <xdr:colOff>50800</xdr:colOff>
      <xdr:row>97</xdr:row>
      <xdr:rowOff>44569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65837"/>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44569</xdr:rowOff>
    </xdr:from>
    <xdr:to>
      <xdr:col>10</xdr:col>
      <xdr:colOff>114300</xdr:colOff>
      <xdr:row>97</xdr:row>
      <xdr:rowOff>49152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5219"/>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68445</xdr:rowOff>
    </xdr:from>
    <xdr:to>
      <xdr:col>24</xdr:col>
      <xdr:colOff>114300</xdr:colOff>
      <xdr:row>95</xdr:row>
      <xdr:rowOff>170045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46872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3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142621</xdr:rowOff>
    </xdr:from>
    <xdr:to>
      <xdr:col>20</xdr:col>
      <xdr:colOff>38100</xdr:colOff>
      <xdr:row>97</xdr:row>
      <xdr:rowOff>72771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63898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155837</xdr:rowOff>
    </xdr:from>
    <xdr:to>
      <xdr:col>15</xdr:col>
      <xdr:colOff>101600</xdr:colOff>
      <xdr:row>97</xdr:row>
      <xdr:rowOff>85987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165219</xdr:rowOff>
    </xdr:from>
    <xdr:to>
      <xdr:col>10</xdr:col>
      <xdr:colOff>165100</xdr:colOff>
      <xdr:row>97</xdr:row>
      <xdr:rowOff>95369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86496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169802</xdr:rowOff>
    </xdr:from>
    <xdr:to>
      <xdr:col>6</xdr:col>
      <xdr:colOff>38100</xdr:colOff>
      <xdr:row>97</xdr:row>
      <xdr:rowOff>99952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91079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113144</xdr:rowOff>
    </xdr:from>
    <xdr:to>
      <xdr:col>55</xdr:col>
      <xdr:colOff>0</xdr:colOff>
      <xdr:row>35</xdr:row>
      <xdr:rowOff>94342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70994"/>
          <a:ext cx="838200" cy="3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113144</xdr:rowOff>
    </xdr:from>
    <xdr:to>
      <xdr:col>50</xdr:col>
      <xdr:colOff>114300</xdr:colOff>
      <xdr:row>36</xdr:row>
      <xdr:rowOff>93241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70994"/>
          <a:ext cx="889000" cy="49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67779</xdr:rowOff>
    </xdr:from>
    <xdr:to>
      <xdr:col>45</xdr:col>
      <xdr:colOff>177800</xdr:colOff>
      <xdr:row>36</xdr:row>
      <xdr:rowOff>93241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239979"/>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67779</xdr:rowOff>
    </xdr:from>
    <xdr:to>
      <xdr:col>41</xdr:col>
      <xdr:colOff>50800</xdr:colOff>
      <xdr:row>36</xdr:row>
      <xdr:rowOff>80135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39979"/>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43542</xdr:rowOff>
    </xdr:from>
    <xdr:to>
      <xdr:col>55</xdr:col>
      <xdr:colOff>50800</xdr:colOff>
      <xdr:row>35</xdr:row>
      <xdr:rowOff>145142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66419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9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62344</xdr:rowOff>
    </xdr:from>
    <xdr:to>
      <xdr:col>50</xdr:col>
      <xdr:colOff>165100</xdr:colOff>
      <xdr:row>33</xdr:row>
      <xdr:rowOff>163944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9021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42441</xdr:rowOff>
    </xdr:from>
    <xdr:to>
      <xdr:col>46</xdr:col>
      <xdr:colOff>38100</xdr:colOff>
      <xdr:row>36</xdr:row>
      <xdr:rowOff>144041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160568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8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16979</xdr:rowOff>
    </xdr:from>
    <xdr:to>
      <xdr:col>41</xdr:col>
      <xdr:colOff>101600</xdr:colOff>
      <xdr:row>36</xdr:row>
      <xdr:rowOff>118579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135106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6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29335</xdr:rowOff>
    </xdr:from>
    <xdr:to>
      <xdr:col>36</xdr:col>
      <xdr:colOff>165100</xdr:colOff>
      <xdr:row>36</xdr:row>
      <xdr:rowOff>130935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147462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7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48570</xdr:rowOff>
    </xdr:from>
    <xdr:to>
      <xdr:col>55</xdr:col>
      <xdr:colOff>0</xdr:colOff>
      <xdr:row>53</xdr:row>
      <xdr:rowOff>86449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63970"/>
          <a:ext cx="838200" cy="20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86449</xdr:rowOff>
    </xdr:from>
    <xdr:to>
      <xdr:col>50</xdr:col>
      <xdr:colOff>114300</xdr:colOff>
      <xdr:row>54</xdr:row>
      <xdr:rowOff>89875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73299"/>
          <a:ext cx="889000" cy="17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89875</xdr:rowOff>
    </xdr:from>
    <xdr:to>
      <xdr:col>45</xdr:col>
      <xdr:colOff>177800</xdr:colOff>
      <xdr:row>56</xdr:row>
      <xdr:rowOff>71767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48175"/>
          <a:ext cx="889000" cy="3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28303</xdr:rowOff>
    </xdr:from>
    <xdr:to>
      <xdr:col>41</xdr:col>
      <xdr:colOff>50800</xdr:colOff>
      <xdr:row>56</xdr:row>
      <xdr:rowOff>71767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58053"/>
          <a:ext cx="889000" cy="2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169220</xdr:rowOff>
    </xdr:from>
    <xdr:to>
      <xdr:col>55</xdr:col>
      <xdr:colOff>50800</xdr:colOff>
      <xdr:row>52</xdr:row>
      <xdr:rowOff>99370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20647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6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35649</xdr:rowOff>
    </xdr:from>
    <xdr:to>
      <xdr:col>50</xdr:col>
      <xdr:colOff>165100</xdr:colOff>
      <xdr:row>53</xdr:row>
      <xdr:rowOff>137249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153776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8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39075</xdr:rowOff>
    </xdr:from>
    <xdr:to>
      <xdr:col>46</xdr:col>
      <xdr:colOff>38100</xdr:colOff>
      <xdr:row>54</xdr:row>
      <xdr:rowOff>140675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157202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07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20967</xdr:rowOff>
    </xdr:from>
    <xdr:to>
      <xdr:col>41</xdr:col>
      <xdr:colOff>101600</xdr:colOff>
      <xdr:row>56</xdr:row>
      <xdr:rowOff>122567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139094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9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148953</xdr:rowOff>
    </xdr:from>
    <xdr:to>
      <xdr:col>36</xdr:col>
      <xdr:colOff>165100</xdr:colOff>
      <xdr:row>55</xdr:row>
      <xdr:rowOff>79103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95630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1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89621</xdr:rowOff>
    </xdr:from>
    <xdr:to>
      <xdr:col>55</xdr:col>
      <xdr:colOff>0</xdr:colOff>
      <xdr:row>78</xdr:row>
      <xdr:rowOff>59106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91271"/>
          <a:ext cx="838200" cy="14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163303</xdr:rowOff>
    </xdr:from>
    <xdr:to>
      <xdr:col>50</xdr:col>
      <xdr:colOff>114300</xdr:colOff>
      <xdr:row>78</xdr:row>
      <xdr:rowOff>59106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64953"/>
          <a:ext cx="889000" cy="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163303</xdr:rowOff>
    </xdr:from>
    <xdr:to>
      <xdr:col>45</xdr:col>
      <xdr:colOff>177800</xdr:colOff>
      <xdr:row>78</xdr:row>
      <xdr:rowOff>115827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64953"/>
          <a:ext cx="889000" cy="1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102946</xdr:rowOff>
    </xdr:from>
    <xdr:to>
      <xdr:col>41</xdr:col>
      <xdr:colOff>50800</xdr:colOff>
      <xdr:row>78</xdr:row>
      <xdr:rowOff>115827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76046"/>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38821</xdr:rowOff>
    </xdr:from>
    <xdr:to>
      <xdr:col>55</xdr:col>
      <xdr:colOff>50800</xdr:colOff>
      <xdr:row>77</xdr:row>
      <xdr:rowOff>140421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61698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8306</xdr:rowOff>
    </xdr:from>
    <xdr:to>
      <xdr:col>50</xdr:col>
      <xdr:colOff>165100</xdr:colOff>
      <xdr:row>78</xdr:row>
      <xdr:rowOff>109906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112503</xdr:rowOff>
    </xdr:from>
    <xdr:to>
      <xdr:col>46</xdr:col>
      <xdr:colOff>38100</xdr:colOff>
      <xdr:row>78</xdr:row>
      <xdr:rowOff>42653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59180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65027</xdr:rowOff>
    </xdr:from>
    <xdr:to>
      <xdr:col>41</xdr:col>
      <xdr:colOff>101600</xdr:colOff>
      <xdr:row>78</xdr:row>
      <xdr:rowOff>166627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157754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3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52146</xdr:rowOff>
    </xdr:from>
    <xdr:to>
      <xdr:col>36</xdr:col>
      <xdr:colOff>165100</xdr:colOff>
      <xdr:row>78</xdr:row>
      <xdr:rowOff>153746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144873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1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89970</xdr:rowOff>
    </xdr:from>
    <xdr:to>
      <xdr:col>55</xdr:col>
      <xdr:colOff>0</xdr:colOff>
      <xdr:row>95</xdr:row>
      <xdr:rowOff>30910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863370"/>
          <a:ext cx="838200" cy="45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159176</xdr:rowOff>
    </xdr:from>
    <xdr:to>
      <xdr:col>50</xdr:col>
      <xdr:colOff>114300</xdr:colOff>
      <xdr:row>95</xdr:row>
      <xdr:rowOff>30910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75476"/>
          <a:ext cx="8890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159176</xdr:rowOff>
    </xdr:from>
    <xdr:to>
      <xdr:col>45</xdr:col>
      <xdr:colOff>177800</xdr:colOff>
      <xdr:row>96</xdr:row>
      <xdr:rowOff>117728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75476"/>
          <a:ext cx="889000" cy="30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7606</xdr:rowOff>
    </xdr:from>
    <xdr:to>
      <xdr:col>41</xdr:col>
      <xdr:colOff>50800</xdr:colOff>
      <xdr:row>96</xdr:row>
      <xdr:rowOff>117728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66806"/>
          <a:ext cx="889000" cy="1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39170</xdr:rowOff>
    </xdr:from>
    <xdr:to>
      <xdr:col>55</xdr:col>
      <xdr:colOff>50800</xdr:colOff>
      <xdr:row>92</xdr:row>
      <xdr:rowOff>140770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8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62047</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66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151560</xdr:rowOff>
    </xdr:from>
    <xdr:to>
      <xdr:col>50</xdr:col>
      <xdr:colOff>165100</xdr:colOff>
      <xdr:row>95</xdr:row>
      <xdr:rowOff>81710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98237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04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108376</xdr:rowOff>
    </xdr:from>
    <xdr:to>
      <xdr:col>46</xdr:col>
      <xdr:colOff>38100</xdr:colOff>
      <xdr:row>95</xdr:row>
      <xdr:rowOff>38526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55053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59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66928</xdr:rowOff>
    </xdr:from>
    <xdr:to>
      <xdr:col>41</xdr:col>
      <xdr:colOff>101600</xdr:colOff>
      <xdr:row>96</xdr:row>
      <xdr:rowOff>168528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13605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128256</xdr:rowOff>
    </xdr:from>
    <xdr:to>
      <xdr:col>36</xdr:col>
      <xdr:colOff>165100</xdr:colOff>
      <xdr:row>96</xdr:row>
      <xdr:rowOff>58406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74933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19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105012</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20112"/>
          <a:ext cx="8890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105012</xdr:rowOff>
    </xdr:from>
    <xdr:to>
      <xdr:col>71</xdr:col>
      <xdr:colOff>177800</xdr:colOff>
      <xdr:row>38</xdr:row>
      <xdr:rowOff>122582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20112"/>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54212</xdr:rowOff>
    </xdr:from>
    <xdr:to>
      <xdr:col>72</xdr:col>
      <xdr:colOff>38100</xdr:colOff>
      <xdr:row>38</xdr:row>
      <xdr:rowOff>155812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146939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71782</xdr:rowOff>
    </xdr:from>
    <xdr:to>
      <xdr:col>67</xdr:col>
      <xdr:colOff>101600</xdr:colOff>
      <xdr:row>39</xdr:row>
      <xdr:rowOff>1932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48923</xdr:rowOff>
    </xdr:from>
    <xdr:to>
      <xdr:col>85</xdr:col>
      <xdr:colOff>127000</xdr:colOff>
      <xdr:row>77</xdr:row>
      <xdr:rowOff>110722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50573"/>
          <a:ext cx="8382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159561</xdr:rowOff>
    </xdr:from>
    <xdr:to>
      <xdr:col>81</xdr:col>
      <xdr:colOff>50800</xdr:colOff>
      <xdr:row>77</xdr:row>
      <xdr:rowOff>110722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89761"/>
          <a:ext cx="8890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159561</xdr:rowOff>
    </xdr:from>
    <xdr:to>
      <xdr:col>76</xdr:col>
      <xdr:colOff>114300</xdr:colOff>
      <xdr:row>77</xdr:row>
      <xdr:rowOff>12694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89761"/>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12694</xdr:rowOff>
    </xdr:from>
    <xdr:to>
      <xdr:col>71</xdr:col>
      <xdr:colOff>177800</xdr:colOff>
      <xdr:row>77</xdr:row>
      <xdr:rowOff>43588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14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169573</xdr:rowOff>
    </xdr:from>
    <xdr:to>
      <xdr:col>85</xdr:col>
      <xdr:colOff>177800</xdr:colOff>
      <xdr:row>77</xdr:row>
      <xdr:rowOff>99723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148000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59922</xdr:rowOff>
    </xdr:from>
    <xdr:to>
      <xdr:col>81</xdr:col>
      <xdr:colOff>101600</xdr:colOff>
      <xdr:row>77</xdr:row>
      <xdr:rowOff>161522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152649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108761</xdr:rowOff>
    </xdr:from>
    <xdr:to>
      <xdr:col>76</xdr:col>
      <xdr:colOff>165100</xdr:colOff>
      <xdr:row>77</xdr:row>
      <xdr:rowOff>38911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30038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133344</xdr:rowOff>
    </xdr:from>
    <xdr:to>
      <xdr:col>72</xdr:col>
      <xdr:colOff>38100</xdr:colOff>
      <xdr:row>77</xdr:row>
      <xdr:rowOff>63494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54621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164238</xdr:rowOff>
    </xdr:from>
    <xdr:to>
      <xdr:col>67</xdr:col>
      <xdr:colOff>101600</xdr:colOff>
      <xdr:row>77</xdr:row>
      <xdr:rowOff>94388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85515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152916</xdr:rowOff>
    </xdr:from>
    <xdr:to>
      <xdr:col>85</xdr:col>
      <xdr:colOff>127000</xdr:colOff>
      <xdr:row>98</xdr:row>
      <xdr:rowOff>25468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83566"/>
          <a:ext cx="8382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25468</xdr:rowOff>
    </xdr:from>
    <xdr:to>
      <xdr:col>81</xdr:col>
      <xdr:colOff>50800</xdr:colOff>
      <xdr:row>98</xdr:row>
      <xdr:rowOff>47146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27568"/>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151806</xdr:rowOff>
    </xdr:from>
    <xdr:to>
      <xdr:col>76</xdr:col>
      <xdr:colOff>114300</xdr:colOff>
      <xdr:row>98</xdr:row>
      <xdr:rowOff>47146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82456"/>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151806</xdr:rowOff>
    </xdr:from>
    <xdr:to>
      <xdr:col>71</xdr:col>
      <xdr:colOff>177800</xdr:colOff>
      <xdr:row>98</xdr:row>
      <xdr:rowOff>43560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82456"/>
          <a:ext cx="889000" cy="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102116</xdr:rowOff>
    </xdr:from>
    <xdr:to>
      <xdr:col>85</xdr:col>
      <xdr:colOff>177800</xdr:colOff>
      <xdr:row>98</xdr:row>
      <xdr:rowOff>32266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124993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146118</xdr:rowOff>
    </xdr:from>
    <xdr:to>
      <xdr:col>81</xdr:col>
      <xdr:colOff>101600</xdr:colOff>
      <xdr:row>98</xdr:row>
      <xdr:rowOff>76268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92795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167796</xdr:rowOff>
    </xdr:from>
    <xdr:to>
      <xdr:col>76</xdr:col>
      <xdr:colOff>165100</xdr:colOff>
      <xdr:row>98</xdr:row>
      <xdr:rowOff>97946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114473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7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101006</xdr:rowOff>
    </xdr:from>
    <xdr:to>
      <xdr:col>72</xdr:col>
      <xdr:colOff>38100</xdr:colOff>
      <xdr:row>98</xdr:row>
      <xdr:rowOff>31156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47683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164210</xdr:rowOff>
    </xdr:from>
    <xdr:to>
      <xdr:col>67</xdr:col>
      <xdr:colOff>101600</xdr:colOff>
      <xdr:row>98</xdr:row>
      <xdr:rowOff>94360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110887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34582</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21132"/>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34582</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2113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155232</xdr:rowOff>
    </xdr:from>
    <xdr:to>
      <xdr:col>112</xdr:col>
      <xdr:colOff>38100</xdr:colOff>
      <xdr:row>39</xdr:row>
      <xdr:rowOff>85382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76509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128956</xdr:rowOff>
    </xdr:from>
    <xdr:to>
      <xdr:col>116</xdr:col>
      <xdr:colOff>63500</xdr:colOff>
      <xdr:row>58</xdr:row>
      <xdr:rowOff>130391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3056"/>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126898</xdr:rowOff>
    </xdr:from>
    <xdr:to>
      <xdr:col>111</xdr:col>
      <xdr:colOff>177800</xdr:colOff>
      <xdr:row>58</xdr:row>
      <xdr:rowOff>130391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0998"/>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126898</xdr:rowOff>
    </xdr:from>
    <xdr:to>
      <xdr:col>107</xdr:col>
      <xdr:colOff>50800</xdr:colOff>
      <xdr:row>58</xdr:row>
      <xdr:rowOff>129057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099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129057</xdr:rowOff>
    </xdr:from>
    <xdr:to>
      <xdr:col>102</xdr:col>
      <xdr:colOff>114300</xdr:colOff>
      <xdr:row>58</xdr:row>
      <xdr:rowOff>130226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3157"/>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78156</xdr:rowOff>
    </xdr:from>
    <xdr:to>
      <xdr:col>116</xdr:col>
      <xdr:colOff>114300</xdr:colOff>
      <xdr:row>59</xdr:row>
      <xdr:rowOff>8306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37533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1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79591</xdr:rowOff>
    </xdr:from>
    <xdr:to>
      <xdr:col>112</xdr:col>
      <xdr:colOff>38100</xdr:colOff>
      <xdr:row>59</xdr:row>
      <xdr:rowOff>9741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26268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9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76098</xdr:rowOff>
    </xdr:from>
    <xdr:to>
      <xdr:col>107</xdr:col>
      <xdr:colOff>101600</xdr:colOff>
      <xdr:row>59</xdr:row>
      <xdr:rowOff>6248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22775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78257</xdr:rowOff>
    </xdr:from>
    <xdr:to>
      <xdr:col>102</xdr:col>
      <xdr:colOff>165100</xdr:colOff>
      <xdr:row>59</xdr:row>
      <xdr:rowOff>8407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24934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79426</xdr:rowOff>
    </xdr:from>
    <xdr:to>
      <xdr:col>98</xdr:col>
      <xdr:colOff>38100</xdr:colOff>
      <xdr:row>59</xdr:row>
      <xdr:rowOff>9576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26103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49388</xdr:rowOff>
    </xdr:from>
    <xdr:to>
      <xdr:col>116</xdr:col>
      <xdr:colOff>63500</xdr:colOff>
      <xdr:row>73</xdr:row>
      <xdr:rowOff>49525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6523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48946</xdr:rowOff>
    </xdr:from>
    <xdr:to>
      <xdr:col>111</xdr:col>
      <xdr:colOff>177800</xdr:colOff>
      <xdr:row>73</xdr:row>
      <xdr:rowOff>49525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564796"/>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48946</xdr:rowOff>
    </xdr:from>
    <xdr:to>
      <xdr:col>107</xdr:col>
      <xdr:colOff>50800</xdr:colOff>
      <xdr:row>73</xdr:row>
      <xdr:rowOff>88798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64796"/>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43322</xdr:rowOff>
    </xdr:from>
    <xdr:to>
      <xdr:col>102</xdr:col>
      <xdr:colOff>114300</xdr:colOff>
      <xdr:row>73</xdr:row>
      <xdr:rowOff>88798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59172"/>
          <a:ext cx="889000" cy="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170038</xdr:rowOff>
    </xdr:from>
    <xdr:to>
      <xdr:col>116</xdr:col>
      <xdr:colOff>114300</xdr:colOff>
      <xdr:row>73</xdr:row>
      <xdr:rowOff>100188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21465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170175</xdr:rowOff>
    </xdr:from>
    <xdr:to>
      <xdr:col>112</xdr:col>
      <xdr:colOff>38100</xdr:colOff>
      <xdr:row>73</xdr:row>
      <xdr:rowOff>100325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116852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169596</xdr:rowOff>
    </xdr:from>
    <xdr:to>
      <xdr:col>107</xdr:col>
      <xdr:colOff>101600</xdr:colOff>
      <xdr:row>73</xdr:row>
      <xdr:rowOff>99746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116273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8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37998</xdr:rowOff>
    </xdr:from>
    <xdr:to>
      <xdr:col>102</xdr:col>
      <xdr:colOff>165100</xdr:colOff>
      <xdr:row>73</xdr:row>
      <xdr:rowOff>139598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156125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163972</xdr:rowOff>
    </xdr:from>
    <xdr:to>
      <xdr:col>98</xdr:col>
      <xdr:colOff>38100</xdr:colOff>
      <xdr:row>73</xdr:row>
      <xdr:rowOff>94122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110649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8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a:t>
          </a:r>
          <a:r>
            <a:rPr kumimoji="1" lang="ja-JP" altLang="en-US" sz="1100" b="0" i="0" baseline="0">
              <a:solidFill>
                <a:schemeClr val="dk1"/>
              </a:solidFill>
              <a:effectLst/>
              <a:latin typeface="+mn-lt"/>
              <a:ea typeface="+mn-ea"/>
              <a:cs typeface="+mn-cs"/>
            </a:rPr>
            <a:t>令和２年度から</a:t>
          </a:r>
          <a:r>
            <a:rPr kumimoji="1" lang="ja-JP" altLang="ja-JP" sz="1100" b="0" i="0" baseline="0">
              <a:solidFill>
                <a:schemeClr val="dk1"/>
              </a:solidFill>
              <a:effectLst/>
              <a:latin typeface="+mn-lt"/>
              <a:ea typeface="+mn-ea"/>
              <a:cs typeface="+mn-cs"/>
            </a:rPr>
            <a:t>大きく増加しているが、これは会計年度任用職員制度の導入により、非常勤職員の賃金等の支出が物件費から給料、手当等を支出する人件費へ費目が変更されたことによる増加である。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・物件費が住民一人当たり１５</a:t>
          </a:r>
          <a:r>
            <a:rPr kumimoji="1" lang="ja-JP" altLang="en-US" sz="1100" b="0" i="0" baseline="0">
              <a:solidFill>
                <a:schemeClr val="dk1"/>
              </a:solidFill>
              <a:effectLst/>
              <a:latin typeface="+mn-lt"/>
              <a:ea typeface="+mn-ea"/>
              <a:cs typeface="+mn-cs"/>
            </a:rPr>
            <a:t>４</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８５７</a:t>
          </a:r>
          <a:r>
            <a:rPr kumimoji="1" lang="ja-JP" altLang="ja-JP" sz="1100" b="0" i="0" baseline="0">
              <a:solidFill>
                <a:schemeClr val="dk1"/>
              </a:solidFill>
              <a:effectLst/>
              <a:latin typeface="+mn-lt"/>
              <a:ea typeface="+mn-ea"/>
              <a:cs typeface="+mn-cs"/>
            </a:rPr>
            <a:t>円となっており、次年度以降も、北陸新幹線敦賀開業に向けた道の駅や新レイクセンターの整備が完了予定のため、増加傾向が続く見込みである。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については、前年度から</a:t>
          </a:r>
          <a:r>
            <a:rPr kumimoji="1" lang="ja-JP" altLang="en-US" sz="1100" b="0" i="0" baseline="0">
              <a:solidFill>
                <a:schemeClr val="dk1"/>
              </a:solidFill>
              <a:effectLst/>
              <a:latin typeface="+mn-lt"/>
              <a:ea typeface="+mn-ea"/>
              <a:cs typeface="+mn-cs"/>
            </a:rPr>
            <a:t>２４，２９０</a:t>
          </a:r>
          <a:r>
            <a:rPr kumimoji="1" lang="ja-JP" altLang="ja-JP" sz="1100" b="0" i="0" baseline="0">
              <a:solidFill>
                <a:schemeClr val="dk1"/>
              </a:solidFill>
              <a:effectLst/>
              <a:latin typeface="+mn-lt"/>
              <a:ea typeface="+mn-ea"/>
              <a:cs typeface="+mn-cs"/>
            </a:rPr>
            <a:t>円増加しており、これは</a:t>
          </a:r>
          <a:r>
            <a:rPr kumimoji="1" lang="ja-JP" altLang="en-US" sz="1100" b="0" i="0" baseline="0">
              <a:solidFill>
                <a:schemeClr val="dk1"/>
              </a:solidFill>
              <a:effectLst/>
              <a:latin typeface="+mn-lt"/>
              <a:ea typeface="+mn-ea"/>
              <a:cs typeface="+mn-cs"/>
            </a:rPr>
            <a:t>子育て世帯への臨時特別給付金事業の実施による</a:t>
          </a:r>
          <a:r>
            <a:rPr kumimoji="1" lang="ja-JP" altLang="ja-JP" sz="1100" b="0" i="0" baseline="0">
              <a:solidFill>
                <a:schemeClr val="dk1"/>
              </a:solidFill>
              <a:effectLst/>
              <a:latin typeface="+mn-lt"/>
              <a:ea typeface="+mn-ea"/>
              <a:cs typeface="+mn-cs"/>
            </a:rPr>
            <a:t>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・補助費等については、新型コロナウイルス感染症の経済対策として実施した特別定額給付金</a:t>
          </a:r>
          <a:r>
            <a:rPr kumimoji="1" lang="ja-JP" altLang="en-US" sz="1100" b="0" i="0" baseline="0">
              <a:solidFill>
                <a:schemeClr val="dk1"/>
              </a:solidFill>
              <a:effectLst/>
              <a:latin typeface="+mn-lt"/>
              <a:ea typeface="+mn-ea"/>
              <a:cs typeface="+mn-cs"/>
            </a:rPr>
            <a:t>事業の完了</a:t>
          </a:r>
          <a:r>
            <a:rPr kumimoji="1" lang="ja-JP" altLang="ja-JP" sz="1100" b="0" i="0" baseline="0">
              <a:solidFill>
                <a:schemeClr val="dk1"/>
              </a:solidFill>
              <a:effectLst/>
              <a:latin typeface="+mn-lt"/>
              <a:ea typeface="+mn-ea"/>
              <a:cs typeface="+mn-cs"/>
            </a:rPr>
            <a:t>により大きく</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a:t>
          </a:r>
          <a:r>
            <a:rPr kumimoji="1" lang="ja-JP" altLang="en-US" sz="1100" b="0" i="0" baseline="0">
              <a:solidFill>
                <a:schemeClr val="dk1"/>
              </a:solidFill>
              <a:effectLst/>
              <a:latin typeface="+mn-lt"/>
              <a:ea typeface="+mn-ea"/>
              <a:cs typeface="+mn-cs"/>
            </a:rPr>
            <a:t>全体で</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住民一人当たり</a:t>
          </a:r>
          <a:r>
            <a:rPr kumimoji="1" lang="ja-JP" altLang="en-US" sz="1100" b="0" i="0" baseline="0">
              <a:solidFill>
                <a:schemeClr val="dk1"/>
              </a:solidFill>
              <a:effectLst/>
              <a:latin typeface="+mn-lt"/>
              <a:ea typeface="+mn-ea"/>
              <a:cs typeface="+mn-cs"/>
            </a:rPr>
            <a:t>３８２，９０５</a:t>
          </a:r>
          <a:r>
            <a:rPr kumimoji="1" lang="ja-JP" altLang="ja-JP" sz="1100" b="0" i="0" baseline="0">
              <a:solidFill>
                <a:schemeClr val="dk1"/>
              </a:solidFill>
              <a:effectLst/>
              <a:latin typeface="+mn-lt"/>
              <a:ea typeface="+mn-ea"/>
              <a:cs typeface="+mn-cs"/>
            </a:rPr>
            <a:t>円となった。これは、ケーブルテレビ設備の更新</a:t>
          </a:r>
          <a:r>
            <a:rPr kumimoji="1" lang="ja-JP" altLang="en-US" sz="1100" b="0" i="0" baseline="0">
              <a:solidFill>
                <a:schemeClr val="dk1"/>
              </a:solidFill>
              <a:effectLst/>
              <a:latin typeface="+mn-lt"/>
              <a:ea typeface="+mn-ea"/>
              <a:cs typeface="+mn-cs"/>
            </a:rPr>
            <a:t>や防災情報伝達システムの整備等</a:t>
          </a:r>
          <a:r>
            <a:rPr kumimoji="1" lang="ja-JP" altLang="ja-JP" sz="1100" b="0" i="0" baseline="0">
              <a:solidFill>
                <a:schemeClr val="dk1"/>
              </a:solidFill>
              <a:effectLst/>
              <a:latin typeface="+mn-lt"/>
              <a:ea typeface="+mn-ea"/>
              <a:cs typeface="+mn-cs"/>
            </a:rPr>
            <a:t>を実施したためである。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・次年度以降も、道の駅</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観光施設の整備等を予定しているため、今後は公共施設等総合管理計画に基づく施設の統廃合や、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指定管理者制度の導入等によるコスト削減に努めるとともに、</a:t>
          </a:r>
          <a:r>
            <a:rPr kumimoji="1" lang="ja-JP" altLang="ja-JP" sz="1100" b="0" i="0" baseline="0">
              <a:solidFill>
                <a:schemeClr val="dk1"/>
              </a:solidFill>
              <a:effectLst/>
              <a:latin typeface="+mn-lt"/>
              <a:ea typeface="+mn-ea"/>
              <a:cs typeface="+mn-cs"/>
            </a:rPr>
            <a:t>事業の取捨選択を徹底していくことで、事業費等の縮減を図る。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9,130
9,065
152.35
12,454,718
11,200,637
998,682
4,629,210
7,098,721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120269</xdr:rowOff>
    </xdr:from>
    <xdr:to>
      <xdr:col>24</xdr:col>
      <xdr:colOff>63500</xdr:colOff>
      <xdr:row>34</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9569"/>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111697</xdr:rowOff>
    </xdr:from>
    <xdr:to>
      <xdr:col>19</xdr:col>
      <xdr:colOff>177800</xdr:colOff>
      <xdr:row>34</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40997"/>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111697</xdr:rowOff>
    </xdr:from>
    <xdr:to>
      <xdr:col>15</xdr:col>
      <xdr:colOff>50800</xdr:colOff>
      <xdr:row>34</xdr:row>
      <xdr:rowOff>129603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4099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129603</xdr:rowOff>
    </xdr:from>
    <xdr:to>
      <xdr:col>10</xdr:col>
      <xdr:colOff>114300</xdr:colOff>
      <xdr:row>35</xdr:row>
      <xdr:rowOff>79121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8903"/>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69469</xdr:rowOff>
    </xdr:from>
    <xdr:to>
      <xdr:col>24</xdr:col>
      <xdr:colOff>114300</xdr:colOff>
      <xdr:row>34</xdr:row>
      <xdr:rowOff>171069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92346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60897</xdr:rowOff>
    </xdr:from>
    <xdr:to>
      <xdr:col>15</xdr:col>
      <xdr:colOff>101600</xdr:colOff>
      <xdr:row>34</xdr:row>
      <xdr:rowOff>162497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7574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78803</xdr:rowOff>
    </xdr:from>
    <xdr:to>
      <xdr:col>10</xdr:col>
      <xdr:colOff>165100</xdr:colOff>
      <xdr:row>35</xdr:row>
      <xdr:rowOff>8953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25480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28321</xdr:rowOff>
    </xdr:from>
    <xdr:to>
      <xdr:col>6</xdr:col>
      <xdr:colOff>38100</xdr:colOff>
      <xdr:row>35</xdr:row>
      <xdr:rowOff>129921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121048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61218</xdr:rowOff>
    </xdr:from>
    <xdr:to>
      <xdr:col>24</xdr:col>
      <xdr:colOff>63500</xdr:colOff>
      <xdr:row>56</xdr:row>
      <xdr:rowOff>125339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62418"/>
          <a:ext cx="838200" cy="6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61218</xdr:rowOff>
    </xdr:from>
    <xdr:to>
      <xdr:col>19</xdr:col>
      <xdr:colOff>177800</xdr:colOff>
      <xdr:row>57</xdr:row>
      <xdr:rowOff>111948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62418"/>
          <a:ext cx="889000" cy="2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111948</xdr:rowOff>
    </xdr:from>
    <xdr:to>
      <xdr:col>15</xdr:col>
      <xdr:colOff>50800</xdr:colOff>
      <xdr:row>57</xdr:row>
      <xdr:rowOff>118723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4598"/>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106807</xdr:rowOff>
    </xdr:from>
    <xdr:to>
      <xdr:col>10</xdr:col>
      <xdr:colOff>114300</xdr:colOff>
      <xdr:row>57</xdr:row>
      <xdr:rowOff>118723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9457"/>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74539</xdr:rowOff>
    </xdr:from>
    <xdr:to>
      <xdr:col>24</xdr:col>
      <xdr:colOff>114300</xdr:colOff>
      <xdr:row>57</xdr:row>
      <xdr:rowOff>4689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97416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10418</xdr:rowOff>
    </xdr:from>
    <xdr:to>
      <xdr:col>20</xdr:col>
      <xdr:colOff>38100</xdr:colOff>
      <xdr:row>56</xdr:row>
      <xdr:rowOff>112018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128545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61148</xdr:rowOff>
    </xdr:from>
    <xdr:to>
      <xdr:col>15</xdr:col>
      <xdr:colOff>101600</xdr:colOff>
      <xdr:row>57</xdr:row>
      <xdr:rowOff>162748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7825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0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67923</xdr:rowOff>
    </xdr:from>
    <xdr:to>
      <xdr:col>10</xdr:col>
      <xdr:colOff>165100</xdr:colOff>
      <xdr:row>57</xdr:row>
      <xdr:rowOff>169523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14600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1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56007</xdr:rowOff>
    </xdr:from>
    <xdr:to>
      <xdr:col>6</xdr:col>
      <xdr:colOff>38100</xdr:colOff>
      <xdr:row>57</xdr:row>
      <xdr:rowOff>157607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2684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158314</xdr:rowOff>
    </xdr:from>
    <xdr:to>
      <xdr:col>24</xdr:col>
      <xdr:colOff>63500</xdr:colOff>
      <xdr:row>76</xdr:row>
      <xdr:rowOff>149392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17064"/>
          <a:ext cx="838200" cy="16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32963</xdr:rowOff>
    </xdr:from>
    <xdr:to>
      <xdr:col>19</xdr:col>
      <xdr:colOff>177800</xdr:colOff>
      <xdr:row>76</xdr:row>
      <xdr:rowOff>149392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891713"/>
          <a:ext cx="889000" cy="2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32963</xdr:rowOff>
    </xdr:from>
    <xdr:to>
      <xdr:col>15</xdr:col>
      <xdr:colOff>50800</xdr:colOff>
      <xdr:row>76</xdr:row>
      <xdr:rowOff>43701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91713"/>
          <a:ext cx="889000" cy="18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43701</xdr:rowOff>
    </xdr:from>
    <xdr:to>
      <xdr:col>10</xdr:col>
      <xdr:colOff>114300</xdr:colOff>
      <xdr:row>77</xdr:row>
      <xdr:rowOff>67221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73901"/>
          <a:ext cx="8890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107514</xdr:rowOff>
    </xdr:from>
    <xdr:to>
      <xdr:col>24</xdr:col>
      <xdr:colOff>114300</xdr:colOff>
      <xdr:row>76</xdr:row>
      <xdr:rowOff>37664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85941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4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98592</xdr:rowOff>
    </xdr:from>
    <xdr:to>
      <xdr:col>20</xdr:col>
      <xdr:colOff>38100</xdr:colOff>
      <xdr:row>77</xdr:row>
      <xdr:rowOff>28742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19869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2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153613</xdr:rowOff>
    </xdr:from>
    <xdr:to>
      <xdr:col>15</xdr:col>
      <xdr:colOff>101600</xdr:colOff>
      <xdr:row>75</xdr:row>
      <xdr:rowOff>83763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100290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1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164351</xdr:rowOff>
    </xdr:from>
    <xdr:to>
      <xdr:col>10</xdr:col>
      <xdr:colOff>165100</xdr:colOff>
      <xdr:row>76</xdr:row>
      <xdr:rowOff>94501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9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16421</xdr:rowOff>
    </xdr:from>
    <xdr:to>
      <xdr:col>6</xdr:col>
      <xdr:colOff>38100</xdr:colOff>
      <xdr:row>77</xdr:row>
      <xdr:rowOff>118021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109148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1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117695</xdr:rowOff>
    </xdr:from>
    <xdr:to>
      <xdr:col>24</xdr:col>
      <xdr:colOff>63500</xdr:colOff>
      <xdr:row>96</xdr:row>
      <xdr:rowOff>15063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05445"/>
          <a:ext cx="838200" cy="6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15063</xdr:rowOff>
    </xdr:from>
    <xdr:to>
      <xdr:col>19</xdr:col>
      <xdr:colOff>177800</xdr:colOff>
      <xdr:row>96</xdr:row>
      <xdr:rowOff>111221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74263"/>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108195</xdr:rowOff>
    </xdr:from>
    <xdr:to>
      <xdr:col>15</xdr:col>
      <xdr:colOff>50800</xdr:colOff>
      <xdr:row>96</xdr:row>
      <xdr:rowOff>111221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67395"/>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76505</xdr:rowOff>
    </xdr:from>
    <xdr:to>
      <xdr:col>10</xdr:col>
      <xdr:colOff>114300</xdr:colOff>
      <xdr:row>96</xdr:row>
      <xdr:rowOff>108195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35705"/>
          <a:ext cx="889000" cy="3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66895</xdr:rowOff>
    </xdr:from>
    <xdr:to>
      <xdr:col>24</xdr:col>
      <xdr:colOff>114300</xdr:colOff>
      <xdr:row>95</xdr:row>
      <xdr:rowOff>168495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89772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135713</xdr:rowOff>
    </xdr:from>
    <xdr:to>
      <xdr:col>20</xdr:col>
      <xdr:colOff>38100</xdr:colOff>
      <xdr:row>96</xdr:row>
      <xdr:rowOff>65863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82390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9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60421</xdr:rowOff>
    </xdr:from>
    <xdr:to>
      <xdr:col>15</xdr:col>
      <xdr:colOff>101600</xdr:colOff>
      <xdr:row>96</xdr:row>
      <xdr:rowOff>162021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57395</xdr:rowOff>
    </xdr:from>
    <xdr:to>
      <xdr:col>10</xdr:col>
      <xdr:colOff>165100</xdr:colOff>
      <xdr:row>96</xdr:row>
      <xdr:rowOff>158995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25705</xdr:rowOff>
    </xdr:from>
    <xdr:to>
      <xdr:col>6</xdr:col>
      <xdr:colOff>38100</xdr:colOff>
      <xdr:row>96</xdr:row>
      <xdr:rowOff>127305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143832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127630</xdr:rowOff>
    </xdr:from>
    <xdr:to>
      <xdr:col>55</xdr:col>
      <xdr:colOff>0</xdr:colOff>
      <xdr:row>36</xdr:row>
      <xdr:rowOff>132111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99830"/>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106507</xdr:rowOff>
    </xdr:from>
    <xdr:to>
      <xdr:col>50</xdr:col>
      <xdr:colOff>114300</xdr:colOff>
      <xdr:row>36</xdr:row>
      <xdr:rowOff>132111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78707"/>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106507</xdr:rowOff>
    </xdr:from>
    <xdr:to>
      <xdr:col>45</xdr:col>
      <xdr:colOff>177800</xdr:colOff>
      <xdr:row>36</xdr:row>
      <xdr:rowOff>115651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787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115651</xdr:rowOff>
    </xdr:from>
    <xdr:to>
      <xdr:col>41</xdr:col>
      <xdr:colOff>50800</xdr:colOff>
      <xdr:row>36</xdr:row>
      <xdr:rowOff>120864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87851"/>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76830</xdr:rowOff>
    </xdr:from>
    <xdr:to>
      <xdr:col>55</xdr:col>
      <xdr:colOff>50800</xdr:colOff>
      <xdr:row>37</xdr:row>
      <xdr:rowOff>6980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99707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81311</xdr:rowOff>
    </xdr:from>
    <xdr:to>
      <xdr:col>50</xdr:col>
      <xdr:colOff>165100</xdr:colOff>
      <xdr:row>37</xdr:row>
      <xdr:rowOff>11461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27988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2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55707</xdr:rowOff>
    </xdr:from>
    <xdr:to>
      <xdr:col>46</xdr:col>
      <xdr:colOff>38100</xdr:colOff>
      <xdr:row>36</xdr:row>
      <xdr:rowOff>157307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2384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0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64851</xdr:rowOff>
    </xdr:from>
    <xdr:to>
      <xdr:col>41</xdr:col>
      <xdr:colOff>101600</xdr:colOff>
      <xdr:row>36</xdr:row>
      <xdr:rowOff>166451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11528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70064</xdr:rowOff>
    </xdr:from>
    <xdr:to>
      <xdr:col>36</xdr:col>
      <xdr:colOff>165100</xdr:colOff>
      <xdr:row>37</xdr:row>
      <xdr:rowOff>214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4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16741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01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122418</xdr:rowOff>
    </xdr:from>
    <xdr:to>
      <xdr:col>55</xdr:col>
      <xdr:colOff>0</xdr:colOff>
      <xdr:row>56</xdr:row>
      <xdr:rowOff>56215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52168"/>
          <a:ext cx="838200" cy="10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56215</xdr:rowOff>
    </xdr:from>
    <xdr:to>
      <xdr:col>50</xdr:col>
      <xdr:colOff>114300</xdr:colOff>
      <xdr:row>56</xdr:row>
      <xdr:rowOff>135996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57415"/>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45942</xdr:rowOff>
    </xdr:from>
    <xdr:to>
      <xdr:col>45</xdr:col>
      <xdr:colOff>177800</xdr:colOff>
      <xdr:row>56</xdr:row>
      <xdr:rowOff>135996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47142"/>
          <a:ext cx="889000" cy="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45942</xdr:rowOff>
    </xdr:from>
    <xdr:to>
      <xdr:col>41</xdr:col>
      <xdr:colOff>50800</xdr:colOff>
      <xdr:row>56</xdr:row>
      <xdr:rowOff>47053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47142"/>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71618</xdr:rowOff>
    </xdr:from>
    <xdr:to>
      <xdr:col>55</xdr:col>
      <xdr:colOff>50800</xdr:colOff>
      <xdr:row>56</xdr:row>
      <xdr:rowOff>1768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94495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5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5415</xdr:rowOff>
    </xdr:from>
    <xdr:to>
      <xdr:col>50</xdr:col>
      <xdr:colOff>165100</xdr:colOff>
      <xdr:row>56</xdr:row>
      <xdr:rowOff>107015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0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123542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8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85196</xdr:rowOff>
    </xdr:from>
    <xdr:to>
      <xdr:col>46</xdr:col>
      <xdr:colOff>38100</xdr:colOff>
      <xdr:row>57</xdr:row>
      <xdr:rowOff>15346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31873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166592</xdr:rowOff>
    </xdr:from>
    <xdr:to>
      <xdr:col>41</xdr:col>
      <xdr:colOff>101600</xdr:colOff>
      <xdr:row>56</xdr:row>
      <xdr:rowOff>96742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113269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167703</xdr:rowOff>
    </xdr:from>
    <xdr:to>
      <xdr:col>36</xdr:col>
      <xdr:colOff>165100</xdr:colOff>
      <xdr:row>56</xdr:row>
      <xdr:rowOff>97853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114380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152963</xdr:rowOff>
    </xdr:from>
    <xdr:to>
      <xdr:col>55</xdr:col>
      <xdr:colOff>0</xdr:colOff>
      <xdr:row>77</xdr:row>
      <xdr:rowOff>150417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011713"/>
          <a:ext cx="838200" cy="34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149827</xdr:rowOff>
    </xdr:from>
    <xdr:to>
      <xdr:col>50</xdr:col>
      <xdr:colOff>114300</xdr:colOff>
      <xdr:row>77</xdr:row>
      <xdr:rowOff>150417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180027"/>
          <a:ext cx="889000" cy="1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149827</xdr:rowOff>
    </xdr:from>
    <xdr:to>
      <xdr:col>45</xdr:col>
      <xdr:colOff>177800</xdr:colOff>
      <xdr:row>77</xdr:row>
      <xdr:rowOff>80995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80027"/>
          <a:ext cx="889000" cy="10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38036</xdr:rowOff>
    </xdr:from>
    <xdr:to>
      <xdr:col>41</xdr:col>
      <xdr:colOff>50800</xdr:colOff>
      <xdr:row>77</xdr:row>
      <xdr:rowOff>80995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239686"/>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102164</xdr:rowOff>
    </xdr:from>
    <xdr:to>
      <xdr:col>55</xdr:col>
      <xdr:colOff>50800</xdr:colOff>
      <xdr:row>76</xdr:row>
      <xdr:rowOff>32314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125041</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1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99617</xdr:rowOff>
    </xdr:from>
    <xdr:to>
      <xdr:col>50</xdr:col>
      <xdr:colOff>165100</xdr:colOff>
      <xdr:row>78</xdr:row>
      <xdr:rowOff>29767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20894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99027</xdr:rowOff>
    </xdr:from>
    <xdr:to>
      <xdr:col>46</xdr:col>
      <xdr:colOff>38100</xdr:colOff>
      <xdr:row>77</xdr:row>
      <xdr:rowOff>29177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45704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30195</xdr:rowOff>
    </xdr:from>
    <xdr:to>
      <xdr:col>41</xdr:col>
      <xdr:colOff>101600</xdr:colOff>
      <xdr:row>77</xdr:row>
      <xdr:rowOff>131795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148322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158686</xdr:rowOff>
    </xdr:from>
    <xdr:to>
      <xdr:col>36</xdr:col>
      <xdr:colOff>165100</xdr:colOff>
      <xdr:row>77</xdr:row>
      <xdr:rowOff>88836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105364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15222</xdr:rowOff>
    </xdr:from>
    <xdr:to>
      <xdr:col>55</xdr:col>
      <xdr:colOff>0</xdr:colOff>
      <xdr:row>95</xdr:row>
      <xdr:rowOff>118445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5960072"/>
          <a:ext cx="838200" cy="4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15222</xdr:rowOff>
    </xdr:from>
    <xdr:to>
      <xdr:col>50</xdr:col>
      <xdr:colOff>114300</xdr:colOff>
      <xdr:row>95</xdr:row>
      <xdr:rowOff>56147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5960072"/>
          <a:ext cx="889000" cy="38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56147</xdr:rowOff>
    </xdr:from>
    <xdr:to>
      <xdr:col>45</xdr:col>
      <xdr:colOff>177800</xdr:colOff>
      <xdr:row>95</xdr:row>
      <xdr:rowOff>124019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43897"/>
          <a:ext cx="889000" cy="6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116635</xdr:rowOff>
    </xdr:from>
    <xdr:to>
      <xdr:col>41</xdr:col>
      <xdr:colOff>50800</xdr:colOff>
      <xdr:row>95</xdr:row>
      <xdr:rowOff>124019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32935"/>
          <a:ext cx="889000" cy="1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67645</xdr:rowOff>
    </xdr:from>
    <xdr:to>
      <xdr:col>55</xdr:col>
      <xdr:colOff>50800</xdr:colOff>
      <xdr:row>95</xdr:row>
      <xdr:rowOff>169245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90522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0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135872</xdr:rowOff>
    </xdr:from>
    <xdr:to>
      <xdr:col>50</xdr:col>
      <xdr:colOff>165100</xdr:colOff>
      <xdr:row>93</xdr:row>
      <xdr:rowOff>66022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59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82549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6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5347</xdr:rowOff>
    </xdr:from>
    <xdr:to>
      <xdr:col>46</xdr:col>
      <xdr:colOff>38100</xdr:colOff>
      <xdr:row>95</xdr:row>
      <xdr:rowOff>106947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123474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6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73219</xdr:rowOff>
    </xdr:from>
    <xdr:to>
      <xdr:col>41</xdr:col>
      <xdr:colOff>101600</xdr:colOff>
      <xdr:row>96</xdr:row>
      <xdr:rowOff>3369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19896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65835</xdr:rowOff>
    </xdr:from>
    <xdr:to>
      <xdr:col>36</xdr:col>
      <xdr:colOff>165100</xdr:colOff>
      <xdr:row>94</xdr:row>
      <xdr:rowOff>167435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1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12512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142986</xdr:rowOff>
    </xdr:from>
    <xdr:to>
      <xdr:col>85</xdr:col>
      <xdr:colOff>127000</xdr:colOff>
      <xdr:row>35</xdr:row>
      <xdr:rowOff>59071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972286"/>
          <a:ext cx="8382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59071</xdr:rowOff>
    </xdr:from>
    <xdr:to>
      <xdr:col>81</xdr:col>
      <xdr:colOff>50800</xdr:colOff>
      <xdr:row>36</xdr:row>
      <xdr:rowOff>123231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59821"/>
          <a:ext cx="889000" cy="2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123231</xdr:rowOff>
    </xdr:from>
    <xdr:to>
      <xdr:col>76</xdr:col>
      <xdr:colOff>114300</xdr:colOff>
      <xdr:row>38</xdr:row>
      <xdr:rowOff>4893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95431"/>
          <a:ext cx="889000" cy="2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4893</xdr:rowOff>
    </xdr:from>
    <xdr:to>
      <xdr:col>71</xdr:col>
      <xdr:colOff>177800</xdr:colOff>
      <xdr:row>38</xdr:row>
      <xdr:rowOff>25019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19993"/>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92186</xdr:rowOff>
    </xdr:from>
    <xdr:to>
      <xdr:col>85</xdr:col>
      <xdr:colOff>177800</xdr:colOff>
      <xdr:row>35</xdr:row>
      <xdr:rowOff>22336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115063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8271</xdr:rowOff>
    </xdr:from>
    <xdr:to>
      <xdr:col>81</xdr:col>
      <xdr:colOff>101600</xdr:colOff>
      <xdr:row>35</xdr:row>
      <xdr:rowOff>109871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126398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72431</xdr:rowOff>
    </xdr:from>
    <xdr:to>
      <xdr:col>76</xdr:col>
      <xdr:colOff>165100</xdr:colOff>
      <xdr:row>37</xdr:row>
      <xdr:rowOff>2581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19108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1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125543</xdr:rowOff>
    </xdr:from>
    <xdr:to>
      <xdr:col>72</xdr:col>
      <xdr:colOff>38100</xdr:colOff>
      <xdr:row>38</xdr:row>
      <xdr:rowOff>55693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46820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145669</xdr:rowOff>
    </xdr:from>
    <xdr:to>
      <xdr:col>67</xdr:col>
      <xdr:colOff>101600</xdr:colOff>
      <xdr:row>38</xdr:row>
      <xdr:rowOff>75819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66946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57663</xdr:rowOff>
    </xdr:from>
    <xdr:to>
      <xdr:col>85</xdr:col>
      <xdr:colOff>127000</xdr:colOff>
      <xdr:row>54</xdr:row>
      <xdr:rowOff>95634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315963"/>
          <a:ext cx="8382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95634</xdr:rowOff>
    </xdr:from>
    <xdr:to>
      <xdr:col>81</xdr:col>
      <xdr:colOff>50800</xdr:colOff>
      <xdr:row>55</xdr:row>
      <xdr:rowOff>50988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53934"/>
          <a:ext cx="889000" cy="1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13543</xdr:rowOff>
    </xdr:from>
    <xdr:to>
      <xdr:col>76</xdr:col>
      <xdr:colOff>114300</xdr:colOff>
      <xdr:row>55</xdr:row>
      <xdr:rowOff>50988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443293"/>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92990</xdr:rowOff>
    </xdr:from>
    <xdr:to>
      <xdr:col>71</xdr:col>
      <xdr:colOff>177800</xdr:colOff>
      <xdr:row>55</xdr:row>
      <xdr:rowOff>13543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351290"/>
          <a:ext cx="889000" cy="9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6863</xdr:rowOff>
    </xdr:from>
    <xdr:to>
      <xdr:col>85</xdr:col>
      <xdr:colOff>177800</xdr:colOff>
      <xdr:row>54</xdr:row>
      <xdr:rowOff>108463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29740</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11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44834</xdr:rowOff>
    </xdr:from>
    <xdr:to>
      <xdr:col>81</xdr:col>
      <xdr:colOff>101600</xdr:colOff>
      <xdr:row>54</xdr:row>
      <xdr:rowOff>146434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162961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0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188</xdr:rowOff>
    </xdr:from>
    <xdr:to>
      <xdr:col>76</xdr:col>
      <xdr:colOff>165100</xdr:colOff>
      <xdr:row>55</xdr:row>
      <xdr:rowOff>101788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118315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134193</xdr:rowOff>
    </xdr:from>
    <xdr:to>
      <xdr:col>72</xdr:col>
      <xdr:colOff>38100</xdr:colOff>
      <xdr:row>55</xdr:row>
      <xdr:rowOff>64343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80870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42190</xdr:rowOff>
    </xdr:from>
    <xdr:to>
      <xdr:col>67</xdr:col>
      <xdr:colOff>101600</xdr:colOff>
      <xdr:row>54</xdr:row>
      <xdr:rowOff>143790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160317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07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105012</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78112"/>
          <a:ext cx="8890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105012</xdr:rowOff>
    </xdr:from>
    <xdr:to>
      <xdr:col>71</xdr:col>
      <xdr:colOff>177800</xdr:colOff>
      <xdr:row>78</xdr:row>
      <xdr:rowOff>122582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78112"/>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54212</xdr:rowOff>
    </xdr:from>
    <xdr:to>
      <xdr:col>72</xdr:col>
      <xdr:colOff>38100</xdr:colOff>
      <xdr:row>78</xdr:row>
      <xdr:rowOff>155812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146939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71782</xdr:rowOff>
    </xdr:from>
    <xdr:to>
      <xdr:col>67</xdr:col>
      <xdr:colOff>101600</xdr:colOff>
      <xdr:row>79</xdr:row>
      <xdr:rowOff>1932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164509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48923</xdr:rowOff>
    </xdr:from>
    <xdr:to>
      <xdr:col>85</xdr:col>
      <xdr:colOff>127000</xdr:colOff>
      <xdr:row>97</xdr:row>
      <xdr:rowOff>110722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79573"/>
          <a:ext cx="8382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159561</xdr:rowOff>
    </xdr:from>
    <xdr:to>
      <xdr:col>81</xdr:col>
      <xdr:colOff>50800</xdr:colOff>
      <xdr:row>97</xdr:row>
      <xdr:rowOff>110722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18761"/>
          <a:ext cx="889000" cy="1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159561</xdr:rowOff>
    </xdr:from>
    <xdr:to>
      <xdr:col>76</xdr:col>
      <xdr:colOff>114300</xdr:colOff>
      <xdr:row>97</xdr:row>
      <xdr:rowOff>12694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18761"/>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12694</xdr:rowOff>
    </xdr:from>
    <xdr:to>
      <xdr:col>71</xdr:col>
      <xdr:colOff>177800</xdr:colOff>
      <xdr:row>97</xdr:row>
      <xdr:rowOff>43588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43344"/>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169573</xdr:rowOff>
    </xdr:from>
    <xdr:to>
      <xdr:col>85</xdr:col>
      <xdr:colOff>177800</xdr:colOff>
      <xdr:row>97</xdr:row>
      <xdr:rowOff>99723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148000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59922</xdr:rowOff>
    </xdr:from>
    <xdr:to>
      <xdr:col>81</xdr:col>
      <xdr:colOff>101600</xdr:colOff>
      <xdr:row>97</xdr:row>
      <xdr:rowOff>161522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152649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108761</xdr:rowOff>
    </xdr:from>
    <xdr:to>
      <xdr:col>76</xdr:col>
      <xdr:colOff>165100</xdr:colOff>
      <xdr:row>97</xdr:row>
      <xdr:rowOff>38911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30038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133344</xdr:rowOff>
    </xdr:from>
    <xdr:to>
      <xdr:col>72</xdr:col>
      <xdr:colOff>38100</xdr:colOff>
      <xdr:row>97</xdr:row>
      <xdr:rowOff>63494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54621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164238</xdr:rowOff>
    </xdr:from>
    <xdr:to>
      <xdr:col>67</xdr:col>
      <xdr:colOff>101600</xdr:colOff>
      <xdr:row>97</xdr:row>
      <xdr:rowOff>94388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85515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・民生費は、前年度から</a:t>
          </a:r>
          <a:r>
            <a:rPr kumimoji="1" lang="ja-JP" altLang="en-US" sz="1100" b="0" i="0" baseline="0">
              <a:solidFill>
                <a:schemeClr val="dk1"/>
              </a:solidFill>
              <a:effectLst/>
              <a:latin typeface="+mn-lt"/>
              <a:ea typeface="+mn-ea"/>
              <a:cs typeface="+mn-cs"/>
            </a:rPr>
            <a:t>２４，８８４</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している。これは、</a:t>
          </a:r>
          <a:r>
            <a:rPr kumimoji="1" lang="ja-JP" altLang="en-US" sz="1100" b="0" i="0" baseline="0">
              <a:solidFill>
                <a:schemeClr val="dk1"/>
              </a:solidFill>
              <a:effectLst/>
              <a:latin typeface="+mn-lt"/>
              <a:ea typeface="+mn-ea"/>
              <a:cs typeface="+mn-cs"/>
            </a:rPr>
            <a:t>子育て世帯への臨時特別給付金事業を実施</a:t>
          </a:r>
          <a:r>
            <a:rPr kumimoji="1" lang="ja-JP" altLang="ja-JP" sz="1100" b="0" i="0" baseline="0">
              <a:solidFill>
                <a:schemeClr val="dk1"/>
              </a:solidFill>
              <a:effectLst/>
              <a:latin typeface="+mn-lt"/>
              <a:ea typeface="+mn-ea"/>
              <a:cs typeface="+mn-cs"/>
            </a:rPr>
            <a:t>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商工費</a:t>
          </a:r>
          <a:r>
            <a:rPr kumimoji="1" lang="ja-JP" altLang="ja-JP" sz="1100" b="0" i="0" baseline="0">
              <a:solidFill>
                <a:schemeClr val="dk1"/>
              </a:solidFill>
              <a:effectLst/>
              <a:latin typeface="+mn-lt"/>
              <a:ea typeface="+mn-ea"/>
              <a:cs typeface="+mn-cs"/>
            </a:rPr>
            <a:t>では、前年度から</a:t>
          </a:r>
          <a:r>
            <a:rPr kumimoji="1" lang="ja-JP" altLang="en-US" sz="1100" b="0" i="0" baseline="0">
              <a:solidFill>
                <a:schemeClr val="dk1"/>
              </a:solidFill>
              <a:effectLst/>
              <a:latin typeface="+mn-lt"/>
              <a:ea typeface="+mn-ea"/>
              <a:cs typeface="+mn-cs"/>
            </a:rPr>
            <a:t>７４，４４０</a:t>
          </a:r>
          <a:r>
            <a:rPr kumimoji="1" lang="ja-JP" altLang="ja-JP" sz="1100" b="0" i="0" baseline="0">
              <a:solidFill>
                <a:schemeClr val="dk1"/>
              </a:solidFill>
              <a:effectLst/>
              <a:latin typeface="+mn-lt"/>
              <a:ea typeface="+mn-ea"/>
              <a:cs typeface="+mn-cs"/>
            </a:rPr>
            <a:t>円増加しており、これは</a:t>
          </a:r>
          <a:r>
            <a:rPr kumimoji="1" lang="ja-JP" altLang="en-US" sz="1100" b="0" i="0" baseline="0">
              <a:solidFill>
                <a:schemeClr val="dk1"/>
              </a:solidFill>
              <a:effectLst/>
              <a:latin typeface="+mn-lt"/>
              <a:ea typeface="+mn-ea"/>
              <a:cs typeface="+mn-cs"/>
            </a:rPr>
            <a:t>三方五湖ゾーン整備事業における新レイクセンター建設工事が本格化したことによるものである。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土木費</a:t>
          </a:r>
          <a:r>
            <a:rPr kumimoji="1" lang="ja-JP" altLang="ja-JP" sz="1100" b="0" i="0" baseline="0">
              <a:solidFill>
                <a:schemeClr val="dk1"/>
              </a:solidFill>
              <a:effectLst/>
              <a:latin typeface="+mn-lt"/>
              <a:ea typeface="+mn-ea"/>
              <a:cs typeface="+mn-cs"/>
            </a:rPr>
            <a:t>では、前年度から</a:t>
          </a:r>
          <a:r>
            <a:rPr kumimoji="1" lang="ja-JP" altLang="en-US" sz="1100" b="0" i="0" baseline="0">
              <a:solidFill>
                <a:schemeClr val="dk1"/>
              </a:solidFill>
              <a:effectLst/>
              <a:latin typeface="+mn-lt"/>
              <a:ea typeface="+mn-ea"/>
              <a:cs typeface="+mn-cs"/>
            </a:rPr>
            <a:t>９７，５７７</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したが、これは</a:t>
          </a:r>
          <a:r>
            <a:rPr kumimoji="1" lang="ja-JP" altLang="en-US" sz="1100" b="0" i="0" baseline="0">
              <a:solidFill>
                <a:schemeClr val="dk1"/>
              </a:solidFill>
              <a:effectLst/>
              <a:latin typeface="+mn-lt"/>
              <a:ea typeface="+mn-ea"/>
              <a:cs typeface="+mn-cs"/>
            </a:rPr>
            <a:t>道の駅整備工事の繰越による事業費の減によるものである。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・全体的に類似団体平均よりも高い数値にあるため、今後は、公共施設等総合管理計画に基づく施設の統廃合や、</a:t>
          </a:r>
          <a:r>
            <a:rPr lang="ja-JP" altLang="ja-JP" sz="1100" b="0" i="0" baseline="0">
              <a:solidFill>
                <a:schemeClr val="dk1"/>
              </a:solidFill>
              <a:effectLst/>
              <a:latin typeface="+mn-lt"/>
              <a:ea typeface="+mn-ea"/>
              <a:cs typeface="+mn-cs"/>
            </a:rPr>
            <a:t>指定管理者制度の導入等によるコスト削減に努めていく。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198,883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200,700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233,000</a:t>
          </a:r>
          <a:r>
            <a:rPr lang="ja-JP" altLang="ja-JP" sz="1100" b="0" i="0" baseline="0">
              <a:solidFill>
                <a:schemeClr val="dk1"/>
              </a:solidFill>
              <a:effectLst/>
              <a:latin typeface="+mn-lt"/>
              <a:ea typeface="+mn-ea"/>
              <a:cs typeface="+mn-cs"/>
            </a:rPr>
            <a:t>千円の積立を行っている。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en-US" altLang="ja-JP" sz="1100" b="0" i="0" baseline="0">
              <a:solidFill>
                <a:schemeClr val="dk1"/>
              </a:solidFill>
              <a:effectLst/>
              <a:latin typeface="+mn-lt"/>
              <a:ea typeface="+mn-ea"/>
              <a:cs typeface="+mn-cs"/>
            </a:rPr>
            <a:t>397,000</a:t>
          </a:r>
          <a:r>
            <a:rPr lang="ja-JP" altLang="ja-JP" sz="1100" b="0" i="0" baseline="0">
              <a:solidFill>
                <a:schemeClr val="dk1"/>
              </a:solidFill>
              <a:effectLst/>
              <a:latin typeface="+mn-lt"/>
              <a:ea typeface="+mn-ea"/>
              <a:cs typeface="+mn-cs"/>
            </a:rPr>
            <a:t>千円から</a:t>
          </a:r>
          <a:r>
            <a:rPr lang="en-US" altLang="ja-JP" sz="1100" b="0" i="0" baseline="0">
              <a:solidFill>
                <a:schemeClr val="dk1"/>
              </a:solidFill>
              <a:effectLst/>
              <a:latin typeface="+mn-lt"/>
              <a:ea typeface="+mn-ea"/>
              <a:cs typeface="+mn-cs"/>
            </a:rPr>
            <a:t>605,000</a:t>
          </a:r>
          <a:r>
            <a:rPr lang="ja-JP" altLang="ja-JP" sz="1100" b="0" i="0" baseline="0">
              <a:solidFill>
                <a:schemeClr val="dk1"/>
              </a:solidFill>
              <a:effectLst/>
              <a:latin typeface="+mn-lt"/>
              <a:ea typeface="+mn-ea"/>
              <a:cs typeface="+mn-cs"/>
            </a:rPr>
            <a:t>千円の黒字で推移している。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年度以降は黒字で推移している。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・全ての会計において黒字となっており、赤字額はない。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・近年は標準財政規模に対してほぼ同じ水準の黒字幅で堅調に推移している。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年度からスタートした住宅団地事業特別会計が合計値を押し上げていたが、住宅分譲地の資産増によるもので、分譲がすべて完了すれば本特会自体廃止される予定である。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・一般会計からの繰出等の状況については今後も注視する必要がある。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・今後も財源の確保と適正な予算執行に努めていく。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40_&#38283;&#30330;\30_&#22577;&#21578;&#26360;&#12539;&#12459;&#12540;&#12489;&#39006;\23_&#22577;&#21578;&#26360;&#65288;13&#24180;&#24230;&#65289;\&#26032;&#22243;&#20307;&#24773;&#22577;&#35519;&#26619;\&#35500;&#26126;&#36039;&#26009;\&#12304;&#35500;&#26126;&#36039;&#26009;&#12305;&#22243;&#20307;&#24773;&#22577;&#35519;&#26619;&#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2577;&#21578;&#26360;&#65288;&#26360;&#24335;&#65289;\&#27507;&#20986;&#27604;&#36611;&#20998;&#26512;&#34920;\&#24066;&#21306;&#30010;&#26449;\APAHO251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100_&#22243;&#20307;&#24773;&#22577;&#35519;&#26619;\2013(test)\&#35373;&#3533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配布ファイルの構成"/>
      <sheetName val="団体変更調査"/>
      <sheetName val="2ｼｰﾄ目「施設変更調査」"/>
      <sheetName val="3ｼｰﾄ目「集計」"/>
      <sheetName val="全国集計ファイルの構成"/>
      <sheetName val="リスト定義"/>
      <sheetName val="団体"/>
      <sheetName val="団体 (変更箇所赤)"/>
      <sheetName val="施設変更調査"/>
      <sheetName val="施設"/>
      <sheetName val="施設変更調査_縦"/>
      <sheetName val="エラー"/>
      <sheetName val="集計"/>
      <sheetName val="施設変更調査シートについて"/>
      <sheetName val="ツール実行画面"/>
    </sheetNames>
    <sheetDataSet>
      <sheetData sheetId="0" refreshError="1"/>
      <sheetData sheetId="1" refreshError="1"/>
      <sheetData sheetId="2" refreshError="1"/>
      <sheetData sheetId="3" refreshError="1"/>
      <sheetData sheetId="4" refreshError="1"/>
      <sheetData sheetId="5" refreshError="1"/>
      <sheetData sheetId="6">
        <row r="2">
          <cell r="A2">
            <v>46</v>
          </cell>
        </row>
        <row r="3">
          <cell r="A3">
            <v>47</v>
          </cell>
        </row>
        <row r="5">
          <cell r="A5" t="str">
            <v>010</v>
          </cell>
        </row>
        <row r="6">
          <cell r="A6" t="str">
            <v>020</v>
          </cell>
        </row>
        <row r="7">
          <cell r="A7" t="str">
            <v>031</v>
          </cell>
        </row>
        <row r="8">
          <cell r="A8" t="str">
            <v>033</v>
          </cell>
        </row>
        <row r="9">
          <cell r="A9" t="str">
            <v>035</v>
          </cell>
        </row>
        <row r="10">
          <cell r="A10" t="str">
            <v>036</v>
          </cell>
        </row>
        <row r="11">
          <cell r="A11" t="str">
            <v>037</v>
          </cell>
        </row>
        <row r="12">
          <cell r="A12" t="str">
            <v>040</v>
          </cell>
        </row>
        <row r="13">
          <cell r="A13" t="str">
            <v>050</v>
          </cell>
        </row>
        <row r="14">
          <cell r="A14" t="str">
            <v>060</v>
          </cell>
        </row>
        <row r="15">
          <cell r="A15" t="str">
            <v>080</v>
          </cell>
        </row>
        <row r="16">
          <cell r="A16" t="str">
            <v>090</v>
          </cell>
        </row>
        <row r="17">
          <cell r="A17" t="str">
            <v>100</v>
          </cell>
        </row>
        <row r="18">
          <cell r="A18" t="str">
            <v>111</v>
          </cell>
        </row>
        <row r="19">
          <cell r="A19" t="str">
            <v>112</v>
          </cell>
        </row>
        <row r="20">
          <cell r="A20" t="str">
            <v>113</v>
          </cell>
        </row>
        <row r="21">
          <cell r="A21" t="str">
            <v>121</v>
          </cell>
        </row>
        <row r="22">
          <cell r="A22" t="str">
            <v>122</v>
          </cell>
        </row>
        <row r="23">
          <cell r="A23" t="str">
            <v>130</v>
          </cell>
        </row>
        <row r="24">
          <cell r="A24" t="str">
            <v>140</v>
          </cell>
        </row>
        <row r="25">
          <cell r="A25" t="str">
            <v>150</v>
          </cell>
        </row>
        <row r="26">
          <cell r="A26" t="str">
            <v>160</v>
          </cell>
        </row>
        <row r="27">
          <cell r="A27" t="str">
            <v>161</v>
          </cell>
        </row>
        <row r="28">
          <cell r="A28" t="str">
            <v>162</v>
          </cell>
        </row>
        <row r="29">
          <cell r="A29" t="str">
            <v>163</v>
          </cell>
        </row>
        <row r="30">
          <cell r="A30" t="str">
            <v>164</v>
          </cell>
        </row>
        <row r="31">
          <cell r="A31" t="str">
            <v>165</v>
          </cell>
        </row>
        <row r="32">
          <cell r="A32" t="str">
            <v>171</v>
          </cell>
        </row>
        <row r="33">
          <cell r="A33" t="str">
            <v>172</v>
          </cell>
        </row>
        <row r="34">
          <cell r="A34" t="str">
            <v>173</v>
          </cell>
        </row>
        <row r="35">
          <cell r="A35" t="str">
            <v>174</v>
          </cell>
        </row>
        <row r="36">
          <cell r="A36" t="str">
            <v>175</v>
          </cell>
        </row>
        <row r="37">
          <cell r="A37" t="str">
            <v>176</v>
          </cell>
        </row>
        <row r="38">
          <cell r="A38" t="str">
            <v>177</v>
          </cell>
        </row>
        <row r="39">
          <cell r="A39" t="str">
            <v>178</v>
          </cell>
        </row>
        <row r="40">
          <cell r="A40" t="str">
            <v>179</v>
          </cell>
        </row>
        <row r="41">
          <cell r="A41" t="str">
            <v>180</v>
          </cell>
        </row>
        <row r="42">
          <cell r="A42" t="str">
            <v>181</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シート"/>
      <sheetName val="データシート"/>
      <sheetName val="設定シート"/>
    </sheetNames>
    <sheetDataSet>
      <sheetData sheetId="0"/>
      <sheetData sheetId="1"/>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
      <sheetName val="団体変更調査（変更理由あり）"/>
      <sheetName val="団体変更調査 (変更理由なし)"/>
      <sheetName val="施設"/>
      <sheetName val="施設情報調査"/>
      <sheetName val="Sheet2"/>
      <sheetName val="Sheet6"/>
    </sheetNames>
    <sheetDataSet>
      <sheetData sheetId="0"/>
      <sheetData sheetId="1" refreshError="1"/>
      <sheetData sheetId="2" refreshError="1"/>
      <sheetData sheetId="3"/>
      <sheetData sheetId="4" refreshError="1"/>
      <sheetData sheetId="5" refreshError="1"/>
      <sheetData sheetId="6">
        <row r="2">
          <cell r="A2" t="str">
            <v>01 市町村合併</v>
          </cell>
        </row>
        <row r="3">
          <cell r="A3" t="str">
            <v>02 事業開始</v>
          </cell>
        </row>
        <row r="4">
          <cell r="A4" t="str">
            <v>03 事業廃止</v>
          </cell>
        </row>
        <row r="5">
          <cell r="A5" t="str">
            <v>04 法適用→非適用</v>
          </cell>
        </row>
        <row r="6">
          <cell r="A6" t="str">
            <v>05 非適用→法適用</v>
          </cell>
        </row>
        <row r="7">
          <cell r="A7" t="str">
            <v>06 上水道→法適用(人口減)</v>
          </cell>
        </row>
        <row r="8">
          <cell r="A8" t="str">
            <v>07 簡易水道法適用→非適用</v>
          </cell>
        </row>
        <row r="9">
          <cell r="A9" t="str">
            <v>08 上水道と統合</v>
          </cell>
        </row>
        <row r="10">
          <cell r="A10" t="str">
            <v>09 統合を伴わない上水道化(人口増)</v>
          </cell>
        </row>
        <row r="11">
          <cell r="A11" t="str">
            <v>10 同一団体内の上水道事業と特別会計を同一化(事業の統合はしていない)</v>
          </cell>
        </row>
        <row r="12">
          <cell r="A12" t="str">
            <v>11 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W37" sqref="W37:AK37"/>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12454718</v>
      </c>
      <c r="BO4" s="411"/>
      <c r="BP4" s="411"/>
      <c r="BQ4" s="411"/>
      <c r="BR4" s="411"/>
      <c r="BS4" s="411"/>
      <c r="BT4" s="411"/>
      <c r="BU4" s="412"/>
      <c r="BV4" s="410">
        <v>11863394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21.6</v>
      </c>
      <c r="CU4" s="417"/>
      <c r="CV4" s="417"/>
      <c r="CW4" s="417"/>
      <c r="CX4" s="417"/>
      <c r="CY4" s="417"/>
      <c r="CZ4" s="417"/>
      <c r="DA4" s="418"/>
      <c r="DB4" s="416">
        <v>15</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11200637</v>
      </c>
      <c r="BO5" s="448"/>
      <c r="BP5" s="448"/>
      <c r="BQ5" s="448"/>
      <c r="BR5" s="448"/>
      <c r="BS5" s="448"/>
      <c r="BT5" s="448"/>
      <c r="BU5" s="449"/>
      <c r="BV5" s="447">
        <v>11122439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78.099999999999994</v>
      </c>
      <c r="CU5" s="445"/>
      <c r="CV5" s="445"/>
      <c r="CW5" s="445"/>
      <c r="CX5" s="445"/>
      <c r="CY5" s="445"/>
      <c r="CZ5" s="445"/>
      <c r="DA5" s="446"/>
      <c r="DB5" s="444">
        <v>93.2</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1254081</v>
      </c>
      <c r="BO6" s="448"/>
      <c r="BP6" s="448"/>
      <c r="BQ6" s="448"/>
      <c r="BR6" s="448"/>
      <c r="BS6" s="448"/>
      <c r="BT6" s="448"/>
      <c r="BU6" s="449"/>
      <c r="BV6" s="447">
        <v>740955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79.099999999999994</v>
      </c>
      <c r="CU6" s="485"/>
      <c r="CV6" s="485"/>
      <c r="CW6" s="485"/>
      <c r="CX6" s="485"/>
      <c r="CY6" s="485"/>
      <c r="CZ6" s="485"/>
      <c r="DA6" s="486"/>
      <c r="DB6" s="484">
        <v>99.3</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255399</v>
      </c>
      <c r="BO7" s="448"/>
      <c r="BP7" s="448"/>
      <c r="BQ7" s="448"/>
      <c r="BR7" s="448"/>
      <c r="BS7" s="448"/>
      <c r="BT7" s="448"/>
      <c r="BU7" s="449"/>
      <c r="BV7" s="447">
        <v>136442</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4629210</v>
      </c>
      <c r="CU7" s="448"/>
      <c r="CV7" s="448"/>
      <c r="CW7" s="448"/>
      <c r="CX7" s="448"/>
      <c r="CY7" s="448"/>
      <c r="CZ7" s="448"/>
      <c r="DA7" s="449"/>
      <c r="DB7" s="447">
        <v>4027631</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998682</v>
      </c>
      <c r="BO8" s="448"/>
      <c r="BP8" s="448"/>
      <c r="BQ8" s="448"/>
      <c r="BR8" s="448"/>
      <c r="BS8" s="448"/>
      <c r="BT8" s="448"/>
      <c r="BU8" s="449"/>
      <c r="BV8" s="447">
        <v>604513</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0.8</v>
      </c>
      <c r="CU8" s="488"/>
      <c r="CV8" s="488"/>
      <c r="CW8" s="488"/>
      <c r="CX8" s="488"/>
      <c r="CY8" s="488"/>
      <c r="CZ8" s="488"/>
      <c r="DA8" s="489"/>
      <c r="DB8" s="487">
        <v>0.74</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9179</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394169</v>
      </c>
      <c r="BO9" s="448"/>
      <c r="BP9" s="448"/>
      <c r="BQ9" s="448"/>
      <c r="BR9" s="448"/>
      <c r="BS9" s="448"/>
      <c r="BT9" s="448"/>
      <c r="BU9" s="449"/>
      <c r="BV9" s="447">
        <v>62824</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5.5</v>
      </c>
      <c r="CU9" s="445"/>
      <c r="CV9" s="445"/>
      <c r="CW9" s="445"/>
      <c r="CX9" s="445"/>
      <c r="CY9" s="445"/>
      <c r="CZ9" s="445"/>
      <c r="DA9" s="446"/>
      <c r="DB9" s="444">
        <v>5.5</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9914</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116</v>
      </c>
      <c r="AV10" s="480"/>
      <c r="AW10" s="480"/>
      <c r="AX10" s="480"/>
      <c r="AY10" s="481" t="s">
        <v>121</v>
      </c>
      <c r="AZ10" s="482"/>
      <c r="BA10" s="482"/>
      <c r="BB10" s="482"/>
      <c r="BC10" s="482"/>
      <c r="BD10" s="482"/>
      <c r="BE10" s="482"/>
      <c r="BF10" s="482"/>
      <c r="BG10" s="482"/>
      <c r="BH10" s="482"/>
      <c r="BI10" s="482"/>
      <c r="BJ10" s="482"/>
      <c r="BK10" s="482"/>
      <c r="BL10" s="482"/>
      <c r="BM10" s="483"/>
      <c r="BN10" s="447">
        <v>0</v>
      </c>
      <c r="BO10" s="448"/>
      <c r="BP10" s="448"/>
      <c r="BQ10" s="448"/>
      <c r="BR10" s="448"/>
      <c r="BS10" s="448"/>
      <c r="BT10" s="448"/>
      <c r="BU10" s="449"/>
      <c r="BV10" s="447">
        <v>0</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12300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9130</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116</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140</v>
      </c>
      <c r="N13" s="539"/>
      <c r="O13" s="539"/>
      <c r="P13" s="539"/>
      <c r="Q13" s="540"/>
      <c r="R13" s="531">
        <v>9065</v>
      </c>
      <c r="S13" s="532"/>
      <c r="T13" s="532"/>
      <c r="U13" s="532"/>
      <c r="V13" s="533"/>
      <c r="W13" s="463" t="s">
        <v>141</v>
      </c>
      <c r="X13" s="464"/>
      <c r="Y13" s="464"/>
      <c r="Z13" s="464"/>
      <c r="AA13" s="464"/>
      <c r="AB13" s="454"/>
      <c r="AC13" s="498">
        <v>326</v>
      </c>
      <c r="AD13" s="499"/>
      <c r="AE13" s="499"/>
      <c r="AF13" s="499"/>
      <c r="AG13" s="541"/>
      <c r="AH13" s="498">
        <v>370</v>
      </c>
      <c r="AI13" s="499"/>
      <c r="AJ13" s="499"/>
      <c r="AK13" s="499"/>
      <c r="AL13" s="500"/>
      <c r="AM13" s="476" t="s">
        <v>142</v>
      </c>
      <c r="AN13" s="477"/>
      <c r="AO13" s="477"/>
      <c r="AP13" s="477"/>
      <c r="AQ13" s="477"/>
      <c r="AR13" s="477"/>
      <c r="AS13" s="477"/>
      <c r="AT13" s="478"/>
      <c r="AU13" s="479" t="s">
        <v>109</v>
      </c>
      <c r="AV13" s="480"/>
      <c r="AW13" s="480"/>
      <c r="AX13" s="480"/>
      <c r="AY13" s="481" t="s">
        <v>143</v>
      </c>
      <c r="AZ13" s="482"/>
      <c r="BA13" s="482"/>
      <c r="BB13" s="482"/>
      <c r="BC13" s="482"/>
      <c r="BD13" s="482"/>
      <c r="BE13" s="482"/>
      <c r="BF13" s="482"/>
      <c r="BG13" s="482"/>
      <c r="BH13" s="482"/>
      <c r="BI13" s="482"/>
      <c r="BJ13" s="482"/>
      <c r="BK13" s="482"/>
      <c r="BL13" s="482"/>
      <c r="BM13" s="483"/>
      <c r="BN13" s="447">
        <v>394169</v>
      </c>
      <c r="BO13" s="448"/>
      <c r="BP13" s="448"/>
      <c r="BQ13" s="448"/>
      <c r="BR13" s="448"/>
      <c r="BS13" s="448"/>
      <c r="BT13" s="448"/>
      <c r="BU13" s="449"/>
      <c r="BV13" s="447">
        <v>75124</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8.8000000000000007</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9282</v>
      </c>
      <c r="S14" s="532"/>
      <c r="T14" s="532"/>
      <c r="U14" s="532"/>
      <c r="V14" s="533"/>
      <c r="W14" s="437"/>
      <c r="X14" s="438"/>
      <c r="Y14" s="438"/>
      <c r="Z14" s="438"/>
      <c r="AA14" s="438"/>
      <c r="AB14" s="427"/>
      <c r="AC14" s="534">
        <v>6.7</v>
      </c>
      <c r="AD14" s="535"/>
      <c r="AE14" s="535"/>
      <c r="AF14" s="535"/>
      <c r="AG14" s="536"/>
      <c r="AH14" s="534">
        <v>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65.599999999999994</v>
      </c>
      <c r="CU14" s="546"/>
      <c r="CV14" s="546"/>
      <c r="CW14" s="546"/>
      <c r="CX14" s="546"/>
      <c r="CY14" s="546"/>
      <c r="CZ14" s="546"/>
      <c r="DA14" s="547"/>
      <c r="DB14" s="545">
        <v>92</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140</v>
      </c>
      <c r="N15" s="539"/>
      <c r="O15" s="539"/>
      <c r="P15" s="539"/>
      <c r="Q15" s="540"/>
      <c r="R15" s="531">
        <v>9193</v>
      </c>
      <c r="S15" s="532"/>
      <c r="T15" s="532"/>
      <c r="U15" s="532"/>
      <c r="V15" s="533"/>
      <c r="W15" s="463" t="s">
        <v>147</v>
      </c>
      <c r="X15" s="464"/>
      <c r="Y15" s="464"/>
      <c r="Z15" s="464"/>
      <c r="AA15" s="464"/>
      <c r="AB15" s="454"/>
      <c r="AC15" s="498">
        <v>1050</v>
      </c>
      <c r="AD15" s="499"/>
      <c r="AE15" s="499"/>
      <c r="AF15" s="499"/>
      <c r="AG15" s="541"/>
      <c r="AH15" s="498">
        <v>1161</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3296497</v>
      </c>
      <c r="BO15" s="411"/>
      <c r="BP15" s="411"/>
      <c r="BQ15" s="411"/>
      <c r="BR15" s="411"/>
      <c r="BS15" s="411"/>
      <c r="BT15" s="411"/>
      <c r="BU15" s="412"/>
      <c r="BV15" s="410">
        <v>2251223</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21.5</v>
      </c>
      <c r="AD16" s="535"/>
      <c r="AE16" s="535"/>
      <c r="AF16" s="535"/>
      <c r="AG16" s="536"/>
      <c r="AH16" s="534">
        <v>22</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3558947</v>
      </c>
      <c r="BO16" s="448"/>
      <c r="BP16" s="448"/>
      <c r="BQ16" s="448"/>
      <c r="BR16" s="448"/>
      <c r="BS16" s="448"/>
      <c r="BT16" s="448"/>
      <c r="BU16" s="449"/>
      <c r="BV16" s="447">
        <v>3119092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3497</v>
      </c>
      <c r="AD17" s="499"/>
      <c r="AE17" s="499"/>
      <c r="AF17" s="499"/>
      <c r="AG17" s="541"/>
      <c r="AH17" s="498">
        <v>3750</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4303516</v>
      </c>
      <c r="BO17" s="448"/>
      <c r="BP17" s="448"/>
      <c r="BQ17" s="448"/>
      <c r="BR17" s="448"/>
      <c r="BS17" s="448"/>
      <c r="BT17" s="448"/>
      <c r="BU17" s="449"/>
      <c r="BV17" s="447">
        <v>2915753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152.35</v>
      </c>
      <c r="M18" s="571"/>
      <c r="N18" s="571"/>
      <c r="O18" s="571"/>
      <c r="P18" s="571"/>
      <c r="Q18" s="571"/>
      <c r="R18" s="572"/>
      <c r="S18" s="572"/>
      <c r="T18" s="572"/>
      <c r="U18" s="572"/>
      <c r="V18" s="573"/>
      <c r="W18" s="465"/>
      <c r="X18" s="466"/>
      <c r="Y18" s="466"/>
      <c r="Z18" s="466"/>
      <c r="AA18" s="466"/>
      <c r="AB18" s="457"/>
      <c r="AC18" s="574">
        <v>71.8</v>
      </c>
      <c r="AD18" s="575"/>
      <c r="AE18" s="575"/>
      <c r="AF18" s="575"/>
      <c r="AG18" s="576"/>
      <c r="AH18" s="574">
        <v>71</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3915957</v>
      </c>
      <c r="BO18" s="448"/>
      <c r="BP18" s="448"/>
      <c r="BQ18" s="448"/>
      <c r="BR18" s="448"/>
      <c r="BS18" s="448"/>
      <c r="BT18" s="448"/>
      <c r="BU18" s="449"/>
      <c r="BV18" s="447">
        <v>3983351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60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7817165</v>
      </c>
      <c r="BO19" s="448"/>
      <c r="BP19" s="448"/>
      <c r="BQ19" s="448"/>
      <c r="BR19" s="448"/>
      <c r="BS19" s="448"/>
      <c r="BT19" s="448"/>
      <c r="BU19" s="449"/>
      <c r="BV19" s="447">
        <v>7185660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3745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7098721</v>
      </c>
      <c r="BO22" s="411"/>
      <c r="BP22" s="411"/>
      <c r="BQ22" s="411"/>
      <c r="BR22" s="411"/>
      <c r="BS22" s="411"/>
      <c r="BT22" s="411"/>
      <c r="BU22" s="412"/>
      <c r="BV22" s="410">
        <v>6132393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4879293</v>
      </c>
      <c r="BO23" s="448"/>
      <c r="BP23" s="448"/>
      <c r="BQ23" s="448"/>
      <c r="BR23" s="448"/>
      <c r="BS23" s="448"/>
      <c r="BT23" s="448"/>
      <c r="BU23" s="449"/>
      <c r="BV23" s="447">
        <v>4585608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171</v>
      </c>
      <c r="F24" s="477"/>
      <c r="G24" s="477"/>
      <c r="H24" s="477"/>
      <c r="I24" s="477"/>
      <c r="J24" s="477"/>
      <c r="K24" s="478"/>
      <c r="L24" s="498">
        <v>1</v>
      </c>
      <c r="M24" s="499"/>
      <c r="N24" s="499"/>
      <c r="O24" s="499"/>
      <c r="P24" s="541"/>
      <c r="Q24" s="498">
        <v>8500</v>
      </c>
      <c r="R24" s="499"/>
      <c r="S24" s="499"/>
      <c r="T24" s="499"/>
      <c r="U24" s="499"/>
      <c r="V24" s="541"/>
      <c r="W24" s="593"/>
      <c r="X24" s="594"/>
      <c r="Y24" s="595"/>
      <c r="Z24" s="497" t="s">
        <v>172</v>
      </c>
      <c r="AA24" s="477"/>
      <c r="AB24" s="477"/>
      <c r="AC24" s="477"/>
      <c r="AD24" s="477"/>
      <c r="AE24" s="477"/>
      <c r="AF24" s="477"/>
      <c r="AG24" s="478"/>
      <c r="AH24" s="498">
        <v>164</v>
      </c>
      <c r="AI24" s="499"/>
      <c r="AJ24" s="499"/>
      <c r="AK24" s="499"/>
      <c r="AL24" s="541"/>
      <c r="AM24" s="498">
        <v>477076</v>
      </c>
      <c r="AN24" s="499"/>
      <c r="AO24" s="499"/>
      <c r="AP24" s="499"/>
      <c r="AQ24" s="499"/>
      <c r="AR24" s="541"/>
      <c r="AS24" s="498">
        <v>2909</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4158365</v>
      </c>
      <c r="BO24" s="448"/>
      <c r="BP24" s="448"/>
      <c r="BQ24" s="448"/>
      <c r="BR24" s="448"/>
      <c r="BS24" s="448"/>
      <c r="BT24" s="448"/>
      <c r="BU24" s="449"/>
      <c r="BV24" s="447">
        <v>3001207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174</v>
      </c>
      <c r="F25" s="477"/>
      <c r="G25" s="477"/>
      <c r="H25" s="477"/>
      <c r="I25" s="477"/>
      <c r="J25" s="477"/>
      <c r="K25" s="478"/>
      <c r="L25" s="498">
        <v>1</v>
      </c>
      <c r="M25" s="499"/>
      <c r="N25" s="499"/>
      <c r="O25" s="499"/>
      <c r="P25" s="541"/>
      <c r="Q25" s="498">
        <v>6700</v>
      </c>
      <c r="R25" s="499"/>
      <c r="S25" s="499"/>
      <c r="T25" s="499"/>
      <c r="U25" s="499"/>
      <c r="V25" s="541"/>
      <c r="W25" s="593"/>
      <c r="X25" s="594"/>
      <c r="Y25" s="595"/>
      <c r="Z25" s="497" t="s">
        <v>175</v>
      </c>
      <c r="AA25" s="477"/>
      <c r="AB25" s="477"/>
      <c r="AC25" s="477"/>
      <c r="AD25" s="477"/>
      <c r="AE25" s="477"/>
      <c r="AF25" s="477"/>
      <c r="AG25" s="478"/>
      <c r="AH25" s="498" t="s">
        <v>176</v>
      </c>
      <c r="AI25" s="499"/>
      <c r="AJ25" s="499"/>
      <c r="AK25" s="499"/>
      <c r="AL25" s="541"/>
      <c r="AM25" s="498" t="s">
        <v>176</v>
      </c>
      <c r="AN25" s="499"/>
      <c r="AO25" s="499"/>
      <c r="AP25" s="499"/>
      <c r="AQ25" s="499"/>
      <c r="AR25" s="541"/>
      <c r="AS25" s="498" t="s">
        <v>176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2026616</v>
      </c>
      <c r="BO25" s="411"/>
      <c r="BP25" s="411"/>
      <c r="BQ25" s="411"/>
      <c r="BR25" s="411"/>
      <c r="BS25" s="411"/>
      <c r="BT25" s="411"/>
      <c r="BU25" s="412"/>
      <c r="BV25" s="410">
        <v>2179024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5600</v>
      </c>
      <c r="R26" s="499"/>
      <c r="S26" s="499"/>
      <c r="T26" s="499"/>
      <c r="U26" s="499"/>
      <c r="V26" s="541"/>
      <c r="W26" s="593"/>
      <c r="X26" s="594"/>
      <c r="Y26" s="595"/>
      <c r="Z26" s="497" t="s">
        <v>179</v>
      </c>
      <c r="AA26" s="599"/>
      <c r="AB26" s="599"/>
      <c r="AC26" s="599"/>
      <c r="AD26" s="599"/>
      <c r="AE26" s="599"/>
      <c r="AF26" s="599"/>
      <c r="AG26" s="600"/>
      <c r="AH26" s="498">
        <v>7</v>
      </c>
      <c r="AI26" s="499"/>
      <c r="AJ26" s="499"/>
      <c r="AK26" s="499"/>
      <c r="AL26" s="541"/>
      <c r="AM26" s="498">
        <v>18032</v>
      </c>
      <c r="AN26" s="499"/>
      <c r="AO26" s="499"/>
      <c r="AP26" s="499"/>
      <c r="AQ26" s="499"/>
      <c r="AR26" s="541"/>
      <c r="AS26" s="498">
        <v>2576</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176</v>
      </c>
      <c r="BO26" s="448"/>
      <c r="BP26" s="448"/>
      <c r="BQ26" s="448"/>
      <c r="BR26" s="448"/>
      <c r="BS26" s="448"/>
      <c r="BT26" s="448"/>
      <c r="BU26" s="449"/>
      <c r="BV26" s="447" t="s">
        <v>130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3000</v>
      </c>
      <c r="R27" s="499"/>
      <c r="S27" s="499"/>
      <c r="T27" s="499"/>
      <c r="U27" s="499"/>
      <c r="V27" s="541"/>
      <c r="W27" s="593"/>
      <c r="X27" s="594"/>
      <c r="Y27" s="595"/>
      <c r="Z27" s="497" t="s">
        <v>182</v>
      </c>
      <c r="AA27" s="477"/>
      <c r="AB27" s="477"/>
      <c r="AC27" s="477"/>
      <c r="AD27" s="477"/>
      <c r="AE27" s="477"/>
      <c r="AF27" s="477"/>
      <c r="AG27" s="478"/>
      <c r="AH27" s="498" t="s">
        <v>138</v>
      </c>
      <c r="AI27" s="499"/>
      <c r="AJ27" s="499"/>
      <c r="AK27" s="499"/>
      <c r="AL27" s="541"/>
      <c r="AM27" s="498" t="s">
        <v>183</v>
      </c>
      <c r="AN27" s="499"/>
      <c r="AO27" s="499"/>
      <c r="AP27" s="499"/>
      <c r="AQ27" s="499"/>
      <c r="AR27" s="541"/>
      <c r="AS27" s="498" t="s">
        <v>176</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126400</v>
      </c>
      <c r="BO27" s="567"/>
      <c r="BP27" s="567"/>
      <c r="BQ27" s="567"/>
      <c r="BR27" s="567"/>
      <c r="BS27" s="567"/>
      <c r="BT27" s="567"/>
      <c r="BU27" s="568"/>
      <c r="BV27" s="566">
        <v>126400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185</v>
      </c>
      <c r="F28" s="477"/>
      <c r="G28" s="477"/>
      <c r="H28" s="477"/>
      <c r="I28" s="477"/>
      <c r="J28" s="477"/>
      <c r="K28" s="478"/>
      <c r="L28" s="498">
        <v>1</v>
      </c>
      <c r="M28" s="499"/>
      <c r="N28" s="499"/>
      <c r="O28" s="499"/>
      <c r="P28" s="541"/>
      <c r="Q28" s="498">
        <v>2450</v>
      </c>
      <c r="R28" s="499"/>
      <c r="S28" s="499"/>
      <c r="T28" s="499"/>
      <c r="U28" s="499"/>
      <c r="V28" s="541"/>
      <c r="W28" s="593"/>
      <c r="X28" s="594"/>
      <c r="Y28" s="595"/>
      <c r="Z28" s="497" t="s">
        <v>186</v>
      </c>
      <c r="AA28" s="477"/>
      <c r="AB28" s="477"/>
      <c r="AC28" s="477"/>
      <c r="AD28" s="477"/>
      <c r="AE28" s="477"/>
      <c r="AF28" s="477"/>
      <c r="AG28" s="478"/>
      <c r="AH28" s="498" t="s">
        <v>130</v>
      </c>
      <c r="AI28" s="499"/>
      <c r="AJ28" s="499"/>
      <c r="AK28" s="499"/>
      <c r="AL28" s="541"/>
      <c r="AM28" s="498" t="s">
        <v>176</v>
      </c>
      <c r="AN28" s="499"/>
      <c r="AO28" s="499"/>
      <c r="AP28" s="499"/>
      <c r="AQ28" s="499"/>
      <c r="AR28" s="541"/>
      <c r="AS28" s="498" t="s">
        <v>130</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1160152</v>
      </c>
      <c r="BO28" s="411"/>
      <c r="BP28" s="411"/>
      <c r="BQ28" s="411"/>
      <c r="BR28" s="411"/>
      <c r="BS28" s="411"/>
      <c r="BT28" s="411"/>
      <c r="BU28" s="412"/>
      <c r="BV28" s="410">
        <v>1160152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188</v>
      </c>
      <c r="F29" s="477"/>
      <c r="G29" s="477"/>
      <c r="H29" s="477"/>
      <c r="I29" s="477"/>
      <c r="J29" s="477"/>
      <c r="K29" s="478"/>
      <c r="L29" s="498">
        <v>12</v>
      </c>
      <c r="M29" s="499"/>
      <c r="N29" s="499"/>
      <c r="O29" s="499"/>
      <c r="P29" s="541"/>
      <c r="Q29" s="498">
        <v>2350</v>
      </c>
      <c r="R29" s="499"/>
      <c r="S29" s="499"/>
      <c r="T29" s="499"/>
      <c r="U29" s="499"/>
      <c r="V29" s="541"/>
      <c r="W29" s="596"/>
      <c r="X29" s="597"/>
      <c r="Y29" s="598"/>
      <c r="Z29" s="497" t="s">
        <v>189</v>
      </c>
      <c r="AA29" s="477"/>
      <c r="AB29" s="477"/>
      <c r="AC29" s="477"/>
      <c r="AD29" s="477"/>
      <c r="AE29" s="477"/>
      <c r="AF29" s="477"/>
      <c r="AG29" s="478"/>
      <c r="AH29" s="498">
        <v>164</v>
      </c>
      <c r="AI29" s="499"/>
      <c r="AJ29" s="499"/>
      <c r="AK29" s="499"/>
      <c r="AL29" s="541"/>
      <c r="AM29" s="498">
        <v>477076</v>
      </c>
      <c r="AN29" s="499"/>
      <c r="AO29" s="499"/>
      <c r="AP29" s="499"/>
      <c r="AQ29" s="499"/>
      <c r="AR29" s="541"/>
      <c r="AS29" s="498">
        <v>2909</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71772</v>
      </c>
      <c r="BO29" s="448"/>
      <c r="BP29" s="448"/>
      <c r="BQ29" s="448"/>
      <c r="BR29" s="448"/>
      <c r="BS29" s="448"/>
      <c r="BT29" s="448"/>
      <c r="BU29" s="449"/>
      <c r="BV29" s="447">
        <v>54432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93</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3506193</v>
      </c>
      <c r="BO30" s="567"/>
      <c r="BP30" s="567"/>
      <c r="BQ30" s="567"/>
      <c r="BR30" s="567"/>
      <c r="BS30" s="567"/>
      <c r="BT30" s="567"/>
      <c r="BU30" s="568"/>
      <c r="BV30" s="566">
        <v>3102046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200</v>
      </c>
      <c r="X33" s="436"/>
      <c r="Y33" s="436"/>
      <c r="Z33" s="436"/>
      <c r="AA33" s="436"/>
      <c r="AB33" s="436"/>
      <c r="AC33" s="436"/>
      <c r="AD33" s="436"/>
      <c r="AE33" s="436"/>
      <c r="AF33" s="436"/>
      <c r="AG33" s="436"/>
      <c r="AH33" s="436"/>
      <c r="AI33" s="436"/>
      <c r="AJ33" s="436"/>
      <c r="AK33" s="436"/>
      <c r="AL33" s="203"/>
      <c r="AM33" s="471" t="s">
        <v>201</v>
      </c>
      <c r="AN33" s="471"/>
      <c r="AO33" s="436" t="s">
        <v>202</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206</v>
      </c>
      <c r="CP33" s="471"/>
      <c r="CQ33" s="436" t="s">
        <v>207</v>
      </c>
      <c r="CR33" s="436"/>
      <c r="CS33" s="436"/>
      <c r="CT33" s="436"/>
      <c r="CU33" s="436"/>
      <c r="CV33" s="436"/>
      <c r="CW33" s="436"/>
      <c r="CX33" s="436"/>
      <c r="CY33" s="436"/>
      <c r="CZ33" s="436"/>
      <c r="DA33" s="436"/>
      <c r="DB33" s="436"/>
      <c r="DC33" s="436"/>
      <c r="DD33" s="436"/>
      <c r="DE33" s="436"/>
      <c r="DF33" s="203"/>
      <c r="DG33" s="636" t="s">
        <v>208</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IF('各会計、関係団体の財政状況及び健全化判断比率'!B32="","",'各会計、関係団体の財政状況及び健全化判断比率'!B32)</f>
        <v>上水道事業会計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IF('各会計、関係団体の財政状況及び健全化判断比率'!B33="","",'各会計、関係団体の財政状況及び健全化判断比率'!B33)</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14</v>
      </c>
      <c r="BX34" s="637"/>
      <c r="BY34" s="638" t="str">
        <f>IF('各会計、関係団体の財政状況及び健全化判断比率'!B68="","",'各会計、関係団体の財政状況及び健全化判断比率'!B68)</f>
        <v>公立小浜病院組合</v>
      </c>
      <c r="BZ34" s="638"/>
      <c r="CA34" s="638"/>
      <c r="CB34" s="638"/>
      <c r="CC34" s="638"/>
      <c r="CD34" s="638"/>
      <c r="CE34" s="638"/>
      <c r="CF34" s="638"/>
      <c r="CG34" s="638"/>
      <c r="CH34" s="638"/>
      <c r="CI34" s="638"/>
      <c r="CJ34" s="638"/>
      <c r="CK34" s="638"/>
      <c r="CL34" s="638"/>
      <c r="CM34" s="638"/>
      <c r="CN34" s="178"/>
      <c r="CO34" s="637">
        <f>IF(CQ34="","",MAX(C34:D43,U34:V43,AM34:AN43,BE34:BF43,BW34:BX43)+1)</f>
        <v>23</v>
      </c>
      <c r="CP34" s="637"/>
      <c r="CQ34" s="638" t="str">
        <f>IF('各会計、関係団体の財政状況及び健全化判断比率'!BS7="","",'各会計、関係団体の財政状況及び健全化判断比率'!BS7)</f>
        <v>(株)レインボーライン</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診療所事業特別会計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後期高齢者医療事業特別会計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IF('各会計、関係団体の財政状況及び健全化判断比率'!B34="","",'各会計、関係団体の財政状況及び健全化判断比率'!B34)</f>
        <v>集落排水処理事業特別会計</v>
      </c>
      <c r="BH35" s="638"/>
      <c r="BI35" s="638"/>
      <c r="BJ35" s="638"/>
      <c r="BK35" s="638"/>
      <c r="BL35" s="638"/>
      <c r="BM35" s="638"/>
      <c r="BN35" s="638"/>
      <c r="BO35" s="638"/>
      <c r="BP35" s="638"/>
      <c r="BQ35" s="638"/>
      <c r="BR35" s="638"/>
      <c r="BS35" s="638"/>
      <c r="BT35" s="638"/>
      <c r="BU35" s="638"/>
      <c r="BV35" s="178"/>
      <c r="BW35" s="637">
        <f t="shared" ref="BW35:BW43" si="2">IF(BY35="","",BW34+1)</f>
        <v>15</v>
      </c>
      <c r="BX35" s="637"/>
      <c r="BY35" s="638" t="str">
        <f>IF('各会計、関係団体の財政状況及び健全化判断比率'!B69="","",'各会計、関係団体の財政状況及び健全化判断比率'!B69)</f>
        <v>敦賀美方消防組合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道路用地取得事業特別会計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介護保険事業特別会計（介護保険事業勘定）</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11</v>
      </c>
      <c r="BF36" s="637"/>
      <c r="BG36" s="638" t="str">
        <f>IF('各会計、関係団体の財政状況及び健全化判断比率'!B35="","",'各会計、関係団体の財政状況及び健全化判断比率'!B35)</f>
        <v>公共下水道事業特別会計</v>
      </c>
      <c r="BH36" s="638"/>
      <c r="BI36" s="638"/>
      <c r="BJ36" s="638"/>
      <c r="BK36" s="638"/>
      <c r="BL36" s="638"/>
      <c r="BM36" s="638"/>
      <c r="BN36" s="638"/>
      <c r="BO36" s="638"/>
      <c r="BP36" s="638"/>
      <c r="BQ36" s="638"/>
      <c r="BR36" s="638"/>
      <c r="BS36" s="638"/>
      <c r="BT36" s="638"/>
      <c r="BU36" s="638"/>
      <c r="BV36" s="178"/>
      <c r="BW36" s="637">
        <f t="shared" si="2"/>
        <v>16</v>
      </c>
      <c r="BX36" s="637"/>
      <c r="BY36" s="638" t="str">
        <f>IF('各会計、関係団体の財政状況及び健全化判断比率'!B70="","",'各会計、関係団体の財政状況及び健全化判断比率'!B70)</f>
        <v>美浜・三方環境衛生組合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7</v>
      </c>
      <c r="V37" s="637"/>
      <c r="W37" s="638" t="str">
        <f>IF('各会計、関係団体の財政状況及び健全化判断比率'!B31="","",'各会計、関係団体の財政状況及び健全化判断比率'!B31)</f>
        <v>介護保険事業特別会計（介護サービス事業勘定）</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12</v>
      </c>
      <c r="BF37" s="637"/>
      <c r="BG37" s="638" t="str">
        <f>IF('各会計、関係団体の財政状況及び健全化判断比率'!B36="","",'各会計、関係団体の財政状況及び健全化判断比率'!B36)</f>
        <v>産業団地事業特別会計</v>
      </c>
      <c r="BH37" s="638"/>
      <c r="BI37" s="638"/>
      <c r="BJ37" s="638"/>
      <c r="BK37" s="638"/>
      <c r="BL37" s="638"/>
      <c r="BM37" s="638"/>
      <c r="BN37" s="638"/>
      <c r="BO37" s="638"/>
      <c r="BP37" s="638"/>
      <c r="BQ37" s="638"/>
      <c r="BR37" s="638"/>
      <c r="BS37" s="638"/>
      <c r="BT37" s="638"/>
      <c r="BU37" s="638"/>
      <c r="BV37" s="178"/>
      <c r="BW37" s="637">
        <f t="shared" si="2"/>
        <v>17</v>
      </c>
      <c r="BX37" s="637"/>
      <c r="BY37" s="638" t="str">
        <f>IF('各会計、関係団体の財政状況及び健全化判断比率'!B71="","",'各会計、関係団体の財政状況及び健全化判断比率'!B71)</f>
        <v>嶺南広域行政組合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f t="shared" si="1"/>
        <v>13</v>
      </c>
      <c r="BF38" s="637"/>
      <c r="BG38" s="638" t="str">
        <f>IF('各会計、関係団体の財政状況及び健全化判断比率'!B37="","",'各会計、関係団体の財政状況及び健全化判断比率'!B37)</f>
        <v>住宅団地事業特別会計</v>
      </c>
      <c r="BH38" s="638"/>
      <c r="BI38" s="638"/>
      <c r="BJ38" s="638"/>
      <c r="BK38" s="638"/>
      <c r="BL38" s="638"/>
      <c r="BM38" s="638"/>
      <c r="BN38" s="638"/>
      <c r="BO38" s="638"/>
      <c r="BP38" s="638"/>
      <c r="BQ38" s="638"/>
      <c r="BR38" s="638"/>
      <c r="BS38" s="638"/>
      <c r="BT38" s="638"/>
      <c r="BU38" s="638"/>
      <c r="BV38" s="178"/>
      <c r="BW38" s="637">
        <f t="shared" si="2"/>
        <v>18</v>
      </c>
      <c r="BX38" s="637"/>
      <c r="BY38" s="638" t="str">
        <f>IF('各会計、関係団体の財政状況及び健全化判断比率'!B72="","",'各会計、関係団体の財政状況及び健全化判断比率'!B72)</f>
        <v>福井県後期高齢者医療広域連合（一般会計）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19</v>
      </c>
      <c r="BX39" s="637"/>
      <c r="BY39" s="638" t="str">
        <f>IF('各会計、関係団体の財政状況及び健全化判断比率'!B73="","",'各会計、関係団体の財政状況及び健全化判断比率'!B73)</f>
        <v>福井県後期高齢者医療広域連合（特別会計）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20</v>
      </c>
      <c r="BX40" s="637"/>
      <c r="BY40" s="638" t="str">
        <f>IF('各会計、関係団体の財政状況及び健全化判断比率'!B74="","",'各会計、関係団体の財政状況及び健全化判断比率'!B74)</f>
        <v>福井県市町総合事務組合（一般会計）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21</v>
      </c>
      <c r="BX41" s="637"/>
      <c r="BY41" s="638" t="str">
        <f>IF('各会計、関係団体の財政状況及び健全化判断比率'!B75="","",'各会計、関係団体の財政状況及び健全化判断比率'!B75)</f>
        <v>福井県市町総合事務組合（特別会計）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22</v>
      </c>
      <c r="BX42" s="637"/>
      <c r="BY42" s="638" t="str">
        <f>IF('各会計、関係団体の財政状況及び健全化判断比率'!B76="","",'各会計、関係団体の財政状況及び健全化判断比率'!B76)</f>
        <v>福井県自治会館組合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40" t="s">
        <v>210</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211</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212</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213</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214</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215</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216</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589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W37" sqref="W37:AK3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8" t="s">
        <v>568</v>
      </c>
      <c r="D34" s="1218"/>
      <c r="E34" s="1219"/>
      <c r="F34" s="32">
        <v>11.98</v>
      </c>
      <c r="G34" s="33">
        <v>12.03</v>
      </c>
      <c r="H34" s="33">
        <v>13.63</v>
      </c>
      <c r="I34" s="33">
        <v>14.55</v>
      </c>
      <c r="J34" s="34">
        <v>20.260000000000002</v>
      </c>
      <c r="K34" s="22"/>
      <c r="L34" s="22"/>
      <c r="M34" s="22"/>
      <c r="N34" s="22"/>
      <c r="O34" s="22"/>
      <c r="P34" s="22"/>
    </row>
    <row r="35" spans="1:16" ht="39" customHeight="1" x14ac:dyDescent="0.2">
      <c r="A35" s="22"/>
      <c r="B35" s="35"/>
      <c r="C35" s="1212" t="s">
        <v>569</v>
      </c>
      <c r="D35" s="1213"/>
      <c r="E35" s="1214"/>
      <c r="F35" s="36">
        <v>11.39</v>
      </c>
      <c r="G35" s="37">
        <v>11.92</v>
      </c>
      <c r="H35" s="37">
        <v>12.44</v>
      </c>
      <c r="I35" s="37">
        <v>12.2</v>
      </c>
      <c r="J35" s="38">
        <v>10.69</v>
      </c>
      <c r="K35" s="22"/>
      <c r="L35" s="22"/>
      <c r="M35" s="22"/>
      <c r="N35" s="22"/>
      <c r="O35" s="22"/>
      <c r="P35" s="22"/>
    </row>
    <row r="36" spans="1:16" ht="39" customHeight="1" x14ac:dyDescent="0.2">
      <c r="A36" s="22"/>
      <c r="B36" s="35"/>
      <c r="C36" s="1212" t="s">
        <v>570</v>
      </c>
      <c r="D36" s="1213"/>
      <c r="E36" s="1214"/>
      <c r="F36" s="36">
        <v>5.51</v>
      </c>
      <c r="G36" s="37">
        <v>4.32</v>
      </c>
      <c r="H36" s="37">
        <v>4.22</v>
      </c>
      <c r="I36" s="37">
        <v>3.6</v>
      </c>
      <c r="J36" s="38">
        <v>3.19</v>
      </c>
      <c r="K36" s="22"/>
      <c r="L36" s="22"/>
      <c r="M36" s="22"/>
      <c r="N36" s="22"/>
      <c r="O36" s="22"/>
      <c r="P36" s="22"/>
    </row>
    <row r="37" spans="1:16" ht="39" customHeight="1" x14ac:dyDescent="0.2">
      <c r="A37" s="22"/>
      <c r="B37" s="35"/>
      <c r="C37" s="1212" t="s">
        <v>571</v>
      </c>
      <c r="D37" s="1213"/>
      <c r="E37" s="1214"/>
      <c r="F37" s="36">
        <v>1.65</v>
      </c>
      <c r="G37" s="37">
        <v>2.0499999999999998</v>
      </c>
      <c r="H37" s="37">
        <v>2.93</v>
      </c>
      <c r="I37" s="37">
        <v>2.83</v>
      </c>
      <c r="J37" s="38">
        <v>2.78</v>
      </c>
      <c r="K37" s="22"/>
      <c r="L37" s="22"/>
      <c r="M37" s="22"/>
      <c r="N37" s="22"/>
      <c r="O37" s="22"/>
      <c r="P37" s="22"/>
    </row>
    <row r="38" spans="1:16" ht="39" customHeight="1" x14ac:dyDescent="0.2">
      <c r="A38" s="22"/>
      <c r="B38" s="35"/>
      <c r="C38" s="1212" t="s">
        <v>572</v>
      </c>
      <c r="D38" s="1213"/>
      <c r="E38" s="1214"/>
      <c r="F38" s="36">
        <v>2.29</v>
      </c>
      <c r="G38" s="37">
        <v>2.92</v>
      </c>
      <c r="H38" s="37">
        <v>3.03</v>
      </c>
      <c r="I38" s="37">
        <v>2.5</v>
      </c>
      <c r="J38" s="38">
        <v>2.15</v>
      </c>
      <c r="K38" s="22"/>
      <c r="L38" s="22"/>
      <c r="M38" s="22"/>
      <c r="N38" s="22"/>
      <c r="O38" s="22"/>
      <c r="P38" s="22"/>
    </row>
    <row r="39" spans="1:16" ht="39" customHeight="1" x14ac:dyDescent="0.2">
      <c r="A39" s="22"/>
      <c r="B39" s="35"/>
      <c r="C39" s="1212" t="s">
        <v>573</v>
      </c>
      <c r="D39" s="1213"/>
      <c r="E39" s="1214"/>
      <c r="F39" s="36">
        <v>2.09</v>
      </c>
      <c r="G39" s="37">
        <v>2.04</v>
      </c>
      <c r="H39" s="37">
        <v>2.0499999999999998</v>
      </c>
      <c r="I39" s="37">
        <v>1.1200000000000001</v>
      </c>
      <c r="J39" s="38">
        <v>1.05</v>
      </c>
      <c r="K39" s="22"/>
      <c r="L39" s="22"/>
      <c r="M39" s="22"/>
      <c r="N39" s="22"/>
      <c r="O39" s="22"/>
      <c r="P39" s="22"/>
    </row>
    <row r="40" spans="1:16" ht="39" customHeight="1" x14ac:dyDescent="0.2">
      <c r="A40" s="22"/>
      <c r="B40" s="35"/>
      <c r="C40" s="1212" t="s">
        <v>574</v>
      </c>
      <c r="D40" s="1213"/>
      <c r="E40" s="1214"/>
      <c r="F40" s="36">
        <v>1.53</v>
      </c>
      <c r="G40" s="37">
        <v>1.57</v>
      </c>
      <c r="H40" s="37">
        <v>0.52</v>
      </c>
      <c r="I40" s="37">
        <v>0.45</v>
      </c>
      <c r="J40" s="38">
        <v>0.95</v>
      </c>
      <c r="K40" s="22"/>
      <c r="L40" s="22"/>
      <c r="M40" s="22"/>
      <c r="N40" s="22"/>
      <c r="O40" s="22"/>
      <c r="P40" s="22"/>
    </row>
    <row r="41" spans="1:16" ht="39" customHeight="1" x14ac:dyDescent="0.2">
      <c r="A41" s="22"/>
      <c r="B41" s="35"/>
      <c r="C41" s="1212" t="s">
        <v>575</v>
      </c>
      <c r="D41" s="1213"/>
      <c r="E41" s="1214"/>
      <c r="F41" s="36">
        <v>0.05</v>
      </c>
      <c r="G41" s="37">
        <v>0</v>
      </c>
      <c r="H41" s="37">
        <v>0</v>
      </c>
      <c r="I41" s="37">
        <v>0</v>
      </c>
      <c r="J41" s="38">
        <v>0.35</v>
      </c>
      <c r="K41" s="22"/>
      <c r="L41" s="22"/>
      <c r="M41" s="22"/>
      <c r="N41" s="22"/>
      <c r="O41" s="22"/>
      <c r="P41" s="22"/>
    </row>
    <row r="42" spans="1:16" ht="39" customHeight="1" x14ac:dyDescent="0.2">
      <c r="A42" s="22"/>
      <c r="B42" s="39"/>
      <c r="C42" s="1212" t="s">
        <v>576</v>
      </c>
      <c r="D42" s="1213"/>
      <c r="E42" s="1214"/>
      <c r="F42" s="36" t="s">
        <v>522</v>
      </c>
      <c r="G42" s="37" t="s">
        <v>522</v>
      </c>
      <c r="H42" s="37" t="s">
        <v>522</v>
      </c>
      <c r="I42" s="37" t="s">
        <v>522</v>
      </c>
      <c r="J42" s="38" t="s">
        <v>522</v>
      </c>
      <c r="K42" s="22"/>
      <c r="L42" s="22"/>
      <c r="M42" s="22"/>
      <c r="N42" s="22"/>
      <c r="O42" s="22"/>
      <c r="P42" s="22"/>
    </row>
    <row r="43" spans="1:16" ht="39" customHeight="1" thickBot="1" x14ac:dyDescent="0.25">
      <c r="A43" s="22"/>
      <c r="B43" s="40"/>
      <c r="C43" s="1215" t="s">
        <v>577</v>
      </c>
      <c r="D43" s="1216"/>
      <c r="E43" s="1217"/>
      <c r="F43" s="41">
        <v>0.49</v>
      </c>
      <c r="G43" s="42">
        <v>0.54</v>
      </c>
      <c r="H43" s="42">
        <v>0.47</v>
      </c>
      <c r="I43" s="42">
        <v>0.46</v>
      </c>
      <c r="J43" s="43">
        <v>0.28999999999999998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HC3h2e7VQAP2kinKl4xE+CT6QSkOSupF9xGouE8yELKcocHD+A3Wxdbqxo+W0mLNauR2pM5HGrYB+3ouidgVw==" saltValue="H1eU9xwu56vseNyYuaZ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W37" sqref="W37:AK3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20" t="s">
        <v>11</v>
      </c>
      <c r="C45" s="1221"/>
      <c r="D45" s="58"/>
      <c r="E45" s="1226" t="s">
        <v>12</v>
      </c>
      <c r="F45" s="1226"/>
      <c r="G45" s="1226"/>
      <c r="H45" s="1226"/>
      <c r="I45" s="1226"/>
      <c r="J45" s="1227"/>
      <c r="K45" s="59">
        <v>568</v>
      </c>
      <c r="L45" s="60">
        <v>625</v>
      </c>
      <c r="M45" s="60">
        <v>660</v>
      </c>
      <c r="N45" s="60">
        <v>394</v>
      </c>
      <c r="O45" s="61">
        <v>524</v>
      </c>
      <c r="P45" s="48"/>
      <c r="Q45" s="48"/>
      <c r="R45" s="48"/>
      <c r="S45" s="48"/>
      <c r="T45" s="48"/>
      <c r="U45" s="48"/>
    </row>
    <row r="46" spans="1:21" ht="30.75" customHeight="1" x14ac:dyDescent="0.2">
      <c r="A46" s="48"/>
      <c r="B46" s="1222"/>
      <c r="C46" s="1223"/>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2">
      <c r="A47" s="48"/>
      <c r="B47" s="1222"/>
      <c r="C47" s="1223"/>
      <c r="D47" s="62"/>
      <c r="E47" s="1228" t="s">
        <v>14</v>
      </c>
      <c r="F47" s="1228"/>
      <c r="G47" s="1228"/>
      <c r="H47" s="1228"/>
      <c r="I47" s="1228"/>
      <c r="J47" s="1229"/>
      <c r="K47" s="63">
        <v>0</v>
      </c>
      <c r="L47" s="64">
        <v>0</v>
      </c>
      <c r="M47" s="64">
        <v>0</v>
      </c>
      <c r="N47" s="64">
        <v>0</v>
      </c>
      <c r="O47" s="65" t="s">
        <v>522</v>
      </c>
      <c r="P47" s="48"/>
      <c r="Q47" s="48"/>
      <c r="R47" s="48"/>
      <c r="S47" s="48"/>
      <c r="T47" s="48"/>
      <c r="U47" s="48"/>
    </row>
    <row r="48" spans="1:21" ht="30.75" customHeight="1" x14ac:dyDescent="0.2">
      <c r="A48" s="48"/>
      <c r="B48" s="1222"/>
      <c r="C48" s="1223"/>
      <c r="D48" s="62"/>
      <c r="E48" s="1228" t="s">
        <v>15</v>
      </c>
      <c r="F48" s="1228"/>
      <c r="G48" s="1228"/>
      <c r="H48" s="1228"/>
      <c r="I48" s="1228"/>
      <c r="J48" s="1229"/>
      <c r="K48" s="63">
        <v>338</v>
      </c>
      <c r="L48" s="64">
        <v>337</v>
      </c>
      <c r="M48" s="64">
        <v>330</v>
      </c>
      <c r="N48" s="64">
        <v>315</v>
      </c>
      <c r="O48" s="65">
        <v>320</v>
      </c>
      <c r="P48" s="48"/>
      <c r="Q48" s="48"/>
      <c r="R48" s="48"/>
      <c r="S48" s="48"/>
      <c r="T48" s="48"/>
      <c r="U48" s="48"/>
    </row>
    <row r="49" spans="1:21" ht="30.75" customHeight="1" x14ac:dyDescent="0.2">
      <c r="A49" s="48"/>
      <c r="B49" s="1222"/>
      <c r="C49" s="1223"/>
      <c r="D49" s="62"/>
      <c r="E49" s="1228" t="s">
        <v>16</v>
      </c>
      <c r="F49" s="1228"/>
      <c r="G49" s="1228"/>
      <c r="H49" s="1228"/>
      <c r="I49" s="1228"/>
      <c r="J49" s="1229"/>
      <c r="K49" s="63">
        <v>146</v>
      </c>
      <c r="L49" s="64">
        <v>111</v>
      </c>
      <c r="M49" s="64">
        <v>110</v>
      </c>
      <c r="N49" s="64">
        <v>102</v>
      </c>
      <c r="O49" s="65">
        <v>112</v>
      </c>
      <c r="P49" s="48"/>
      <c r="Q49" s="48"/>
      <c r="R49" s="48"/>
      <c r="S49" s="48"/>
      <c r="T49" s="48"/>
      <c r="U49" s="48"/>
    </row>
    <row r="50" spans="1:21" ht="30.75" customHeight="1" x14ac:dyDescent="0.2">
      <c r="A50" s="48"/>
      <c r="B50" s="1222"/>
      <c r="C50" s="1223"/>
      <c r="D50" s="62"/>
      <c r="E50" s="1228" t="s">
        <v>17</v>
      </c>
      <c r="F50" s="1228"/>
      <c r="G50" s="1228"/>
      <c r="H50" s="1228"/>
      <c r="I50" s="1228"/>
      <c r="J50" s="1229"/>
      <c r="K50" s="63" t="s">
        <v>522</v>
      </c>
      <c r="L50" s="64" t="s">
        <v>522</v>
      </c>
      <c r="M50" s="64" t="s">
        <v>522</v>
      </c>
      <c r="N50" s="64" t="s">
        <v>522</v>
      </c>
      <c r="O50" s="65" t="s">
        <v>522</v>
      </c>
      <c r="P50" s="48"/>
      <c r="Q50" s="48"/>
      <c r="R50" s="48"/>
      <c r="S50" s="48"/>
      <c r="T50" s="48"/>
      <c r="U50" s="48"/>
    </row>
    <row r="51" spans="1:21" ht="30.75" customHeight="1" x14ac:dyDescent="0.2">
      <c r="A51" s="48"/>
      <c r="B51" s="1224"/>
      <c r="C51" s="1225"/>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2">
      <c r="A52" s="48"/>
      <c r="B52" s="1230" t="s">
        <v>19</v>
      </c>
      <c r="C52" s="1231"/>
      <c r="D52" s="66"/>
      <c r="E52" s="1228" t="s">
        <v>20</v>
      </c>
      <c r="F52" s="1228"/>
      <c r="G52" s="1228"/>
      <c r="H52" s="1228"/>
      <c r="I52" s="1228"/>
      <c r="J52" s="1229"/>
      <c r="K52" s="63">
        <v>739</v>
      </c>
      <c r="L52" s="64">
        <v>787</v>
      </c>
      <c r="M52" s="64">
        <v>779</v>
      </c>
      <c r="N52" s="64">
        <v>533</v>
      </c>
      <c r="O52" s="65">
        <v>658</v>
      </c>
      <c r="P52" s="48"/>
      <c r="Q52" s="48"/>
      <c r="R52" s="48"/>
      <c r="S52" s="48"/>
      <c r="T52" s="48"/>
      <c r="U52" s="48"/>
    </row>
    <row r="53" spans="1:21" ht="30.75" customHeight="1" thickBot="1" x14ac:dyDescent="0.25">
      <c r="A53" s="48"/>
      <c r="B53" s="1232" t="s">
        <v>21</v>
      </c>
      <c r="C53" s="1233"/>
      <c r="D53" s="67"/>
      <c r="E53" s="1234" t="s">
        <v>22</v>
      </c>
      <c r="F53" s="1234"/>
      <c r="G53" s="1234"/>
      <c r="H53" s="1234"/>
      <c r="I53" s="1234"/>
      <c r="J53" s="1235"/>
      <c r="K53" s="68">
        <v>313</v>
      </c>
      <c r="L53" s="69">
        <v>286</v>
      </c>
      <c r="M53" s="69">
        <v>321</v>
      </c>
      <c r="N53" s="69">
        <v>278</v>
      </c>
      <c r="O53" s="70">
        <v>298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36" t="s">
        <v>25</v>
      </c>
      <c r="C57" s="1237"/>
      <c r="D57" s="1240" t="s">
        <v>26</v>
      </c>
      <c r="E57" s="1241"/>
      <c r="F57" s="1241"/>
      <c r="G57" s="1241"/>
      <c r="H57" s="1241"/>
      <c r="I57" s="1241"/>
      <c r="J57" s="1242"/>
      <c r="K57" s="83"/>
      <c r="L57" s="84"/>
      <c r="M57" s="84"/>
      <c r="N57" s="84"/>
      <c r="O57" s="85"/>
    </row>
    <row r="58" spans="1:21" ht="31.5" customHeight="1" thickBot="1" x14ac:dyDescent="0.25">
      <c r="B58" s="1238"/>
      <c r="C58" s="1239"/>
      <c r="D58" s="1243" t="s">
        <v>27</v>
      </c>
      <c r="E58" s="1244"/>
      <c r="F58" s="1244"/>
      <c r="G58" s="1244"/>
      <c r="H58" s="1244"/>
      <c r="I58" s="1244"/>
      <c r="J58" s="124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U4CgVbstzcgkJTYqRyMccPy2ocNUNjM6HFGMl7aX4c6928mIJ0b1JBIo8im1vCPQyJTY6CI2eW8wD9FguMLwQ==" saltValue="Qhk+a6qFyjwL6BhCXx71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W37" sqref="W37:AK37"/>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46" t="s">
        <v>30</v>
      </c>
      <c r="C41" s="1247"/>
      <c r="D41" s="102"/>
      <c r="E41" s="1252" t="s">
        <v>31</v>
      </c>
      <c r="F41" s="1252"/>
      <c r="G41" s="1252"/>
      <c r="H41" s="1253"/>
      <c r="I41" s="358">
        <v>5586</v>
      </c>
      <c r="J41" s="359">
        <v>5503</v>
      </c>
      <c r="K41" s="359">
        <v>5332</v>
      </c>
      <c r="L41" s="359">
        <v>6132</v>
      </c>
      <c r="M41" s="360">
        <v>7099</v>
      </c>
    </row>
    <row r="42" spans="2:13" ht="27.75" customHeight="1" x14ac:dyDescent="0.2">
      <c r="B42" s="1248"/>
      <c r="C42" s="1249"/>
      <c r="D42" s="103"/>
      <c r="E42" s="1254" t="s">
        <v>32</v>
      </c>
      <c r="F42" s="1254"/>
      <c r="G42" s="1254"/>
      <c r="H42" s="1255"/>
      <c r="I42" s="361" t="s">
        <v>522</v>
      </c>
      <c r="J42" s="362" t="s">
        <v>522</v>
      </c>
      <c r="K42" s="362" t="s">
        <v>522</v>
      </c>
      <c r="L42" s="362" t="s">
        <v>522</v>
      </c>
      <c r="M42" s="363" t="s">
        <v>522</v>
      </c>
    </row>
    <row r="43" spans="2:13" ht="27.75" customHeight="1" x14ac:dyDescent="0.2">
      <c r="B43" s="1248"/>
      <c r="C43" s="1249"/>
      <c r="D43" s="103"/>
      <c r="E43" s="1254" t="s">
        <v>33</v>
      </c>
      <c r="F43" s="1254"/>
      <c r="G43" s="1254"/>
      <c r="H43" s="1255"/>
      <c r="I43" s="361">
        <v>4233</v>
      </c>
      <c r="J43" s="362">
        <v>3940</v>
      </c>
      <c r="K43" s="362">
        <v>3681</v>
      </c>
      <c r="L43" s="362">
        <v>3435</v>
      </c>
      <c r="M43" s="363">
        <v>3153</v>
      </c>
    </row>
    <row r="44" spans="2:13" ht="27.75" customHeight="1" x14ac:dyDescent="0.2">
      <c r="B44" s="1248"/>
      <c r="C44" s="1249"/>
      <c r="D44" s="103"/>
      <c r="E44" s="1254" t="s">
        <v>34</v>
      </c>
      <c r="F44" s="1254"/>
      <c r="G44" s="1254"/>
      <c r="H44" s="1255"/>
      <c r="I44" s="361">
        <v>1033</v>
      </c>
      <c r="J44" s="362">
        <v>989</v>
      </c>
      <c r="K44" s="362">
        <v>941</v>
      </c>
      <c r="L44" s="362">
        <v>931</v>
      </c>
      <c r="M44" s="363">
        <v>850</v>
      </c>
    </row>
    <row r="45" spans="2:13" ht="27.75" customHeight="1" x14ac:dyDescent="0.2">
      <c r="B45" s="1248"/>
      <c r="C45" s="1249"/>
      <c r="D45" s="103"/>
      <c r="E45" s="1254" t="s">
        <v>35</v>
      </c>
      <c r="F45" s="1254"/>
      <c r="G45" s="1254"/>
      <c r="H45" s="1255"/>
      <c r="I45" s="361">
        <v>1405</v>
      </c>
      <c r="J45" s="362">
        <v>1329</v>
      </c>
      <c r="K45" s="362">
        <v>1301</v>
      </c>
      <c r="L45" s="362">
        <v>1371</v>
      </c>
      <c r="M45" s="363">
        <v>1325</v>
      </c>
    </row>
    <row r="46" spans="2:13" ht="27.75" customHeight="1" x14ac:dyDescent="0.2">
      <c r="B46" s="1248"/>
      <c r="C46" s="1249"/>
      <c r="D46" s="104"/>
      <c r="E46" s="1254" t="s">
        <v>36</v>
      </c>
      <c r="F46" s="1254"/>
      <c r="G46" s="1254"/>
      <c r="H46" s="1255"/>
      <c r="I46" s="361">
        <v>1</v>
      </c>
      <c r="J46" s="362">
        <v>3</v>
      </c>
      <c r="K46" s="362">
        <v>5</v>
      </c>
      <c r="L46" s="362">
        <v>4</v>
      </c>
      <c r="M46" s="363">
        <v>4</v>
      </c>
    </row>
    <row r="47" spans="2:13" ht="27.75" customHeight="1" x14ac:dyDescent="0.2">
      <c r="B47" s="1248"/>
      <c r="C47" s="1249"/>
      <c r="D47" s="105"/>
      <c r="E47" s="1256" t="s">
        <v>37</v>
      </c>
      <c r="F47" s="1257"/>
      <c r="G47" s="1257"/>
      <c r="H47" s="1258"/>
      <c r="I47" s="361" t="s">
        <v>522</v>
      </c>
      <c r="J47" s="362" t="s">
        <v>522</v>
      </c>
      <c r="K47" s="362" t="s">
        <v>522</v>
      </c>
      <c r="L47" s="362" t="s">
        <v>522</v>
      </c>
      <c r="M47" s="363" t="s">
        <v>522</v>
      </c>
    </row>
    <row r="48" spans="2:13" ht="27.75" customHeight="1" x14ac:dyDescent="0.2">
      <c r="B48" s="1248"/>
      <c r="C48" s="1249"/>
      <c r="D48" s="103"/>
      <c r="E48" s="1254" t="s">
        <v>38</v>
      </c>
      <c r="F48" s="1254"/>
      <c r="G48" s="1254"/>
      <c r="H48" s="1255"/>
      <c r="I48" s="361" t="s">
        <v>522</v>
      </c>
      <c r="J48" s="362" t="s">
        <v>522</v>
      </c>
      <c r="K48" s="362" t="s">
        <v>522</v>
      </c>
      <c r="L48" s="362" t="s">
        <v>522</v>
      </c>
      <c r="M48" s="363" t="s">
        <v>522</v>
      </c>
    </row>
    <row r="49" spans="2:13" ht="27.75" customHeight="1" x14ac:dyDescent="0.2">
      <c r="B49" s="1250"/>
      <c r="C49" s="1251"/>
      <c r="D49" s="103"/>
      <c r="E49" s="1254" t="s">
        <v>39</v>
      </c>
      <c r="F49" s="1254"/>
      <c r="G49" s="1254"/>
      <c r="H49" s="1255"/>
      <c r="I49" s="361" t="s">
        <v>522</v>
      </c>
      <c r="J49" s="362">
        <v>64</v>
      </c>
      <c r="K49" s="362">
        <v>49</v>
      </c>
      <c r="L49" s="362" t="s">
        <v>522</v>
      </c>
      <c r="M49" s="363" t="s">
        <v>522</v>
      </c>
    </row>
    <row r="50" spans="2:13" ht="27.75" customHeight="1" x14ac:dyDescent="0.2">
      <c r="B50" s="1259" t="s">
        <v>40</v>
      </c>
      <c r="C50" s="1260"/>
      <c r="D50" s="106"/>
      <c r="E50" s="1254" t="s">
        <v>41</v>
      </c>
      <c r="F50" s="1254"/>
      <c r="G50" s="1254"/>
      <c r="H50" s="1255"/>
      <c r="I50" s="361">
        <v>1835</v>
      </c>
      <c r="J50" s="362">
        <v>2314</v>
      </c>
      <c r="K50" s="362">
        <v>2744</v>
      </c>
      <c r="L50" s="362">
        <v>2999</v>
      </c>
      <c r="M50" s="363">
        <v>3373</v>
      </c>
    </row>
    <row r="51" spans="2:13" ht="27.75" customHeight="1" x14ac:dyDescent="0.2">
      <c r="B51" s="1248"/>
      <c r="C51" s="1249"/>
      <c r="D51" s="103"/>
      <c r="E51" s="1254" t="s">
        <v>42</v>
      </c>
      <c r="F51" s="1254"/>
      <c r="G51" s="1254"/>
      <c r="H51" s="1255"/>
      <c r="I51" s="361">
        <v>632</v>
      </c>
      <c r="J51" s="362">
        <v>431</v>
      </c>
      <c r="K51" s="362">
        <v>173</v>
      </c>
      <c r="L51" s="362">
        <v>214</v>
      </c>
      <c r="M51" s="363">
        <v>568</v>
      </c>
    </row>
    <row r="52" spans="2:13" ht="27.75" customHeight="1" x14ac:dyDescent="0.2">
      <c r="B52" s="1250"/>
      <c r="C52" s="1251"/>
      <c r="D52" s="103"/>
      <c r="E52" s="1254" t="s">
        <v>43</v>
      </c>
      <c r="F52" s="1254"/>
      <c r="G52" s="1254"/>
      <c r="H52" s="1255"/>
      <c r="I52" s="361">
        <v>6251</v>
      </c>
      <c r="J52" s="362">
        <v>6093</v>
      </c>
      <c r="K52" s="362">
        <v>5946</v>
      </c>
      <c r="L52" s="362">
        <v>5442</v>
      </c>
      <c r="M52" s="363">
        <v>5817</v>
      </c>
    </row>
    <row r="53" spans="2:13" ht="27.75" customHeight="1" thickBot="1" x14ac:dyDescent="0.25">
      <c r="B53" s="1261" t="s">
        <v>44</v>
      </c>
      <c r="C53" s="1262"/>
      <c r="D53" s="107"/>
      <c r="E53" s="1263" t="s">
        <v>45</v>
      </c>
      <c r="F53" s="1263"/>
      <c r="G53" s="1263"/>
      <c r="H53" s="1264"/>
      <c r="I53" s="364">
        <v>3540</v>
      </c>
      <c r="J53" s="365">
        <v>2990</v>
      </c>
      <c r="K53" s="365">
        <v>2448</v>
      </c>
      <c r="L53" s="365">
        <v>3218</v>
      </c>
      <c r="M53" s="366">
        <v>2672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wjMhYyYwPr/pd0OjbR/1EftCI8QZ/4UsyXZ/Ee6iq4zn5DKn2OXoelkHd2glQKE/v+mkT3jlIoeCF6N5k6/GSQ==" saltValue="4JkWnYCOyZfnahWcMMdW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W37" sqref="W37:AK3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73" t="s">
        <v>48</v>
      </c>
      <c r="D55" s="1273"/>
      <c r="E55" s="1274"/>
      <c r="F55" s="119">
        <v>1160</v>
      </c>
      <c r="G55" s="119">
        <v>1160</v>
      </c>
      <c r="H55" s="120">
        <v>1160</v>
      </c>
    </row>
    <row r="56" spans="2:8" ht="52.5" customHeight="1" x14ac:dyDescent="0.2">
      <c r="B56" s="121"/>
      <c r="C56" s="1275" t="s">
        <v>49</v>
      </c>
      <c r="D56" s="1275"/>
      <c r="E56" s="1276"/>
      <c r="F56" s="122">
        <v>54</v>
      </c>
      <c r="G56" s="122">
        <v>54</v>
      </c>
      <c r="H56" s="123">
        <v>72</v>
      </c>
    </row>
    <row r="57" spans="2:8" ht="53.25" customHeight="1" x14ac:dyDescent="0.2">
      <c r="B57" s="121"/>
      <c r="C57" s="1277" t="s">
        <v>50</v>
      </c>
      <c r="D57" s="1277"/>
      <c r="E57" s="1278"/>
      <c r="F57" s="124">
        <v>2706</v>
      </c>
      <c r="G57" s="124">
        <v>3102</v>
      </c>
      <c r="H57" s="125">
        <v>3506</v>
      </c>
    </row>
    <row r="58" spans="2:8" ht="45.75" customHeight="1" x14ac:dyDescent="0.2">
      <c r="B58" s="126"/>
      <c r="C58" s="1265" t="s">
        <v>584</v>
      </c>
      <c r="D58" s="1266"/>
      <c r="E58" s="1267"/>
      <c r="F58" s="127">
        <v>731</v>
      </c>
      <c r="G58" s="127">
        <v>905</v>
      </c>
      <c r="H58" s="128">
        <v>1078</v>
      </c>
    </row>
    <row r="59" spans="2:8" ht="45.75" customHeight="1" x14ac:dyDescent="0.2">
      <c r="B59" s="126"/>
      <c r="C59" s="1265" t="s">
        <v>585</v>
      </c>
      <c r="D59" s="1266"/>
      <c r="E59" s="1267"/>
      <c r="F59" s="127">
        <v>195</v>
      </c>
      <c r="G59" s="127">
        <v>195</v>
      </c>
      <c r="H59" s="128">
        <v>295</v>
      </c>
    </row>
    <row r="60" spans="2:8" ht="45.75" customHeight="1" x14ac:dyDescent="0.2">
      <c r="B60" s="126"/>
      <c r="C60" s="1265" t="s">
        <v>586</v>
      </c>
      <c r="D60" s="1266"/>
      <c r="E60" s="1267"/>
      <c r="F60" s="127">
        <v>0</v>
      </c>
      <c r="G60" s="127">
        <v>0</v>
      </c>
      <c r="H60" s="128">
        <v>100</v>
      </c>
    </row>
    <row r="61" spans="2:8" ht="45.75" customHeight="1" x14ac:dyDescent="0.2">
      <c r="B61" s="126"/>
      <c r="C61" s="1265" t="s">
        <v>587</v>
      </c>
      <c r="D61" s="1266"/>
      <c r="E61" s="1267"/>
      <c r="F61" s="127">
        <v>227</v>
      </c>
      <c r="G61" s="127">
        <v>299</v>
      </c>
      <c r="H61" s="128">
        <v>377</v>
      </c>
    </row>
    <row r="62" spans="2:8" ht="45.75" customHeight="1" thickBot="1" x14ac:dyDescent="0.25">
      <c r="B62" s="129"/>
      <c r="C62" s="1268" t="s">
        <v>588</v>
      </c>
      <c r="D62" s="1269"/>
      <c r="E62" s="1270"/>
      <c r="F62" s="130">
        <v>28</v>
      </c>
      <c r="G62" s="130">
        <v>16</v>
      </c>
      <c r="H62" s="131">
        <v>63</v>
      </c>
    </row>
    <row r="63" spans="2:8" ht="52.5" customHeight="1" thickBot="1" x14ac:dyDescent="0.25">
      <c r="B63" s="132"/>
      <c r="C63" s="1271" t="s">
        <v>51</v>
      </c>
      <c r="D63" s="1271"/>
      <c r="E63" s="1272"/>
      <c r="F63" s="133">
        <v>3921</v>
      </c>
      <c r="G63" s="133">
        <v>4317</v>
      </c>
      <c r="H63" s="134">
        <v>4738</v>
      </c>
    </row>
    <row r="64" spans="2:8" ht="13.2" x14ac:dyDescent="0.2"/>
  </sheetData>
  <sheetProtection algorithmName="SHA-512" hashValue="9aPWrDsrpKdtUUit/1MNhqusFNhYGmoXrd5CVPvdbPi5zqJWJsZEi6LP2EDwYo7hj90YYFEb08zjzunuQQJrDg==" saltValue="foaBrEHBKGj9SVg7V5n5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election activeCell="W37" sqref="W37:AK37"/>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301" t="s">
        <v>610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2" x14ac:dyDescent="0.2">
      <c r="B44" s="37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2" x14ac:dyDescent="0.2">
      <c r="B45" s="37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2" x14ac:dyDescent="0.2">
      <c r="B46" s="37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2" x14ac:dyDescent="0.2">
      <c r="B47" s="37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611</v>
      </c>
    </row>
    <row r="50" spans="1:109" ht="13.2" x14ac:dyDescent="0.2">
      <c r="B50" s="376"/>
      <c r="G50" s="1279"/>
      <c r="H50" s="1279"/>
      <c r="I50" s="1279"/>
      <c r="J50" s="1279"/>
      <c r="K50" s="386"/>
      <c r="L50" s="386"/>
      <c r="M50" s="387"/>
      <c r="N50" s="387"/>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5" t="s">
        <v>563</v>
      </c>
      <c r="BQ50" s="1285"/>
      <c r="BR50" s="1285"/>
      <c r="BS50" s="1285"/>
      <c r="BT50" s="1285"/>
      <c r="BU50" s="1285"/>
      <c r="BV50" s="1285"/>
      <c r="BW50" s="1285"/>
      <c r="BX50" s="1285" t="s">
        <v>564</v>
      </c>
      <c r="BY50" s="1285"/>
      <c r="BZ50" s="1285"/>
      <c r="CA50" s="1285"/>
      <c r="CB50" s="1285"/>
      <c r="CC50" s="1285"/>
      <c r="CD50" s="1285"/>
      <c r="CE50" s="1285"/>
      <c r="CF50" s="1285" t="s">
        <v>565</v>
      </c>
      <c r="CG50" s="1285"/>
      <c r="CH50" s="1285"/>
      <c r="CI50" s="1285"/>
      <c r="CJ50" s="1285"/>
      <c r="CK50" s="1285"/>
      <c r="CL50" s="1285"/>
      <c r="CM50" s="1285"/>
      <c r="CN50" s="1285" t="s">
        <v>566</v>
      </c>
      <c r="CO50" s="1285"/>
      <c r="CP50" s="1285"/>
      <c r="CQ50" s="1285"/>
      <c r="CR50" s="1285"/>
      <c r="CS50" s="1285"/>
      <c r="CT50" s="1285"/>
      <c r="CU50" s="1285"/>
      <c r="CV50" s="1285" t="s">
        <v>567</v>
      </c>
      <c r="CW50" s="1285"/>
      <c r="CX50" s="1285"/>
      <c r="CY50" s="1285"/>
      <c r="CZ50" s="1285"/>
      <c r="DA50" s="1285"/>
      <c r="DB50" s="1285"/>
      <c r="DC50" s="1285"/>
    </row>
    <row r="51" spans="1:109" ht="13.5" customHeight="1" x14ac:dyDescent="0.2">
      <c r="B51" s="376"/>
      <c r="G51" s="1296"/>
      <c r="H51" s="1296"/>
      <c r="I51" s="1300"/>
      <c r="J51" s="1300"/>
      <c r="K51" s="1286"/>
      <c r="L51" s="1286"/>
      <c r="M51" s="1286"/>
      <c r="N51" s="1286"/>
      <c r="AM51" s="385"/>
      <c r="AN51" s="1284" t="s">
        <v>612</v>
      </c>
      <c r="AO51" s="1284"/>
      <c r="AP51" s="1284"/>
      <c r="AQ51" s="1284"/>
      <c r="AR51" s="1284"/>
      <c r="AS51" s="1284"/>
      <c r="AT51" s="1284"/>
      <c r="AU51" s="1284"/>
      <c r="AV51" s="1284"/>
      <c r="AW51" s="1284"/>
      <c r="AX51" s="1284"/>
      <c r="AY51" s="1284"/>
      <c r="AZ51" s="1284"/>
      <c r="BA51" s="1284"/>
      <c r="BB51" s="1284" t="s">
        <v>613</v>
      </c>
      <c r="BC51" s="1284"/>
      <c r="BD51" s="1284"/>
      <c r="BE51" s="1284"/>
      <c r="BF51" s="1284"/>
      <c r="BG51" s="1284"/>
      <c r="BH51" s="1284"/>
      <c r="BI51" s="1284"/>
      <c r="BJ51" s="1284"/>
      <c r="BK51" s="1284"/>
      <c r="BL51" s="1284"/>
      <c r="BM51" s="1284"/>
      <c r="BN51" s="1284"/>
      <c r="BO51" s="1284"/>
      <c r="BP51" s="1281">
        <v>106</v>
      </c>
      <c r="BQ51" s="1281"/>
      <c r="BR51" s="1281"/>
      <c r="BS51" s="1281"/>
      <c r="BT51" s="1281"/>
      <c r="BU51" s="1281"/>
      <c r="BV51" s="1281"/>
      <c r="BW51" s="1281"/>
      <c r="BX51" s="1281">
        <v>90.5</v>
      </c>
      <c r="BY51" s="1281"/>
      <c r="BZ51" s="1281"/>
      <c r="CA51" s="1281"/>
      <c r="CB51" s="1281"/>
      <c r="CC51" s="1281"/>
      <c r="CD51" s="1281"/>
      <c r="CE51" s="1281"/>
      <c r="CF51" s="1281">
        <v>74.400000000000006</v>
      </c>
      <c r="CG51" s="1281"/>
      <c r="CH51" s="1281"/>
      <c r="CI51" s="1281"/>
      <c r="CJ51" s="1281"/>
      <c r="CK51" s="1281"/>
      <c r="CL51" s="1281"/>
      <c r="CM51" s="1281"/>
      <c r="CN51" s="1281">
        <v>92</v>
      </c>
      <c r="CO51" s="1281"/>
      <c r="CP51" s="1281"/>
      <c r="CQ51" s="1281"/>
      <c r="CR51" s="1281"/>
      <c r="CS51" s="1281"/>
      <c r="CT51" s="1281"/>
      <c r="CU51" s="1281"/>
      <c r="CV51" s="1281">
        <v>65.599999999999994</v>
      </c>
      <c r="CW51" s="1281"/>
      <c r="CX51" s="1281"/>
      <c r="CY51" s="1281"/>
      <c r="CZ51" s="1281"/>
      <c r="DA51" s="1281"/>
      <c r="DB51" s="1281"/>
      <c r="DC51" s="1281"/>
    </row>
    <row r="52" spans="1:109" ht="13.2" x14ac:dyDescent="0.2">
      <c r="B52" s="376"/>
      <c r="G52" s="1296"/>
      <c r="H52" s="1296"/>
      <c r="I52" s="1300"/>
      <c r="J52" s="1300"/>
      <c r="K52" s="1286"/>
      <c r="L52" s="1286"/>
      <c r="M52" s="1286"/>
      <c r="N52" s="1286"/>
      <c r="AM52" s="385"/>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384"/>
      <c r="B53" s="376"/>
      <c r="G53" s="1296"/>
      <c r="H53" s="1296"/>
      <c r="I53" s="1279"/>
      <c r="J53" s="1279"/>
      <c r="K53" s="1286"/>
      <c r="L53" s="1286"/>
      <c r="M53" s="1286"/>
      <c r="N53" s="1286"/>
      <c r="AM53" s="385"/>
      <c r="AN53" s="1284"/>
      <c r="AO53" s="1284"/>
      <c r="AP53" s="1284"/>
      <c r="AQ53" s="1284"/>
      <c r="AR53" s="1284"/>
      <c r="AS53" s="1284"/>
      <c r="AT53" s="1284"/>
      <c r="AU53" s="1284"/>
      <c r="AV53" s="1284"/>
      <c r="AW53" s="1284"/>
      <c r="AX53" s="1284"/>
      <c r="AY53" s="1284"/>
      <c r="AZ53" s="1284"/>
      <c r="BA53" s="1284"/>
      <c r="BB53" s="1284" t="s">
        <v>614</v>
      </c>
      <c r="BC53" s="1284"/>
      <c r="BD53" s="1284"/>
      <c r="BE53" s="1284"/>
      <c r="BF53" s="1284"/>
      <c r="BG53" s="1284"/>
      <c r="BH53" s="1284"/>
      <c r="BI53" s="1284"/>
      <c r="BJ53" s="1284"/>
      <c r="BK53" s="1284"/>
      <c r="BL53" s="1284"/>
      <c r="BM53" s="1284"/>
      <c r="BN53" s="1284"/>
      <c r="BO53" s="1284"/>
      <c r="BP53" s="1281">
        <v>38.200000000000003</v>
      </c>
      <c r="BQ53" s="1281"/>
      <c r="BR53" s="1281"/>
      <c r="BS53" s="1281"/>
      <c r="BT53" s="1281"/>
      <c r="BU53" s="1281"/>
      <c r="BV53" s="1281"/>
      <c r="BW53" s="1281"/>
      <c r="BX53" s="1281">
        <v>40.4</v>
      </c>
      <c r="BY53" s="1281"/>
      <c r="BZ53" s="1281"/>
      <c r="CA53" s="1281"/>
      <c r="CB53" s="1281"/>
      <c r="CC53" s="1281"/>
      <c r="CD53" s="1281"/>
      <c r="CE53" s="1281"/>
      <c r="CF53" s="1281">
        <v>40.9</v>
      </c>
      <c r="CG53" s="1281"/>
      <c r="CH53" s="1281"/>
      <c r="CI53" s="1281"/>
      <c r="CJ53" s="1281"/>
      <c r="CK53" s="1281"/>
      <c r="CL53" s="1281"/>
      <c r="CM53" s="1281"/>
      <c r="CN53" s="1281">
        <v>42.3</v>
      </c>
      <c r="CO53" s="1281"/>
      <c r="CP53" s="1281"/>
      <c r="CQ53" s="1281"/>
      <c r="CR53" s="1281"/>
      <c r="CS53" s="1281"/>
      <c r="CT53" s="1281"/>
      <c r="CU53" s="1281"/>
      <c r="CV53" s="1281">
        <v>42</v>
      </c>
      <c r="CW53" s="1281"/>
      <c r="CX53" s="1281"/>
      <c r="CY53" s="1281"/>
      <c r="CZ53" s="1281"/>
      <c r="DA53" s="1281"/>
      <c r="DB53" s="1281"/>
      <c r="DC53" s="1281"/>
    </row>
    <row r="54" spans="1:109" ht="13.2" x14ac:dyDescent="0.2">
      <c r="A54" s="384"/>
      <c r="B54" s="376"/>
      <c r="G54" s="1296"/>
      <c r="H54" s="1296"/>
      <c r="I54" s="1279"/>
      <c r="J54" s="1279"/>
      <c r="K54" s="1286"/>
      <c r="L54" s="1286"/>
      <c r="M54" s="1286"/>
      <c r="N54" s="1286"/>
      <c r="AM54" s="385"/>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384"/>
      <c r="B55" s="376"/>
      <c r="G55" s="1279"/>
      <c r="H55" s="1279"/>
      <c r="I55" s="1279"/>
      <c r="J55" s="1279"/>
      <c r="K55" s="1286"/>
      <c r="L55" s="1286"/>
      <c r="M55" s="1286"/>
      <c r="N55" s="1286"/>
      <c r="AN55" s="1285" t="s">
        <v>615</v>
      </c>
      <c r="AO55" s="1285"/>
      <c r="AP55" s="1285"/>
      <c r="AQ55" s="1285"/>
      <c r="AR55" s="1285"/>
      <c r="AS55" s="1285"/>
      <c r="AT55" s="1285"/>
      <c r="AU55" s="1285"/>
      <c r="AV55" s="1285"/>
      <c r="AW55" s="1285"/>
      <c r="AX55" s="1285"/>
      <c r="AY55" s="1285"/>
      <c r="AZ55" s="1285"/>
      <c r="BA55" s="1285"/>
      <c r="BB55" s="1284" t="s">
        <v>613</v>
      </c>
      <c r="BC55" s="1284"/>
      <c r="BD55" s="1284"/>
      <c r="BE55" s="1284"/>
      <c r="BF55" s="1284"/>
      <c r="BG55" s="1284"/>
      <c r="BH55" s="1284"/>
      <c r="BI55" s="1284"/>
      <c r="BJ55" s="1284"/>
      <c r="BK55" s="1284"/>
      <c r="BL55" s="1284"/>
      <c r="BM55" s="1284"/>
      <c r="BN55" s="1284"/>
      <c r="BO55" s="1284"/>
      <c r="BP55" s="1281">
        <v>23.4</v>
      </c>
      <c r="BQ55" s="1281"/>
      <c r="BR55" s="1281"/>
      <c r="BS55" s="1281"/>
      <c r="BT55" s="1281"/>
      <c r="BU55" s="1281"/>
      <c r="BV55" s="1281"/>
      <c r="BW55" s="1281"/>
      <c r="BX55" s="1281">
        <v>7.6</v>
      </c>
      <c r="BY55" s="1281"/>
      <c r="BZ55" s="1281"/>
      <c r="CA55" s="1281"/>
      <c r="CB55" s="1281"/>
      <c r="CC55" s="1281"/>
      <c r="CD55" s="1281"/>
      <c r="CE55" s="1281"/>
      <c r="CF55" s="1281">
        <v>3</v>
      </c>
      <c r="CG55" s="1281"/>
      <c r="CH55" s="1281"/>
      <c r="CI55" s="1281"/>
      <c r="CJ55" s="1281"/>
      <c r="CK55" s="1281"/>
      <c r="CL55" s="1281"/>
      <c r="CM55" s="1281"/>
      <c r="CN55" s="1281">
        <v>3.4</v>
      </c>
      <c r="CO55" s="1281"/>
      <c r="CP55" s="1281"/>
      <c r="CQ55" s="1281"/>
      <c r="CR55" s="1281"/>
      <c r="CS55" s="1281"/>
      <c r="CT55" s="1281"/>
      <c r="CU55" s="1281"/>
      <c r="CV55" s="1281">
        <v>0</v>
      </c>
      <c r="CW55" s="1281"/>
      <c r="CX55" s="1281"/>
      <c r="CY55" s="1281"/>
      <c r="CZ55" s="1281"/>
      <c r="DA55" s="1281"/>
      <c r="DB55" s="1281"/>
      <c r="DC55" s="1281"/>
    </row>
    <row r="56" spans="1:109" ht="13.2" x14ac:dyDescent="0.2">
      <c r="A56" s="384"/>
      <c r="B56" s="376"/>
      <c r="G56" s="1279"/>
      <c r="H56" s="1279"/>
      <c r="I56" s="1279"/>
      <c r="J56" s="1279"/>
      <c r="K56" s="1286"/>
      <c r="L56" s="1286"/>
      <c r="M56" s="1286"/>
      <c r="N56" s="1286"/>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4" customFormat="1" ht="13.2" x14ac:dyDescent="0.2">
      <c r="B57" s="388"/>
      <c r="G57" s="1279"/>
      <c r="H57" s="1279"/>
      <c r="I57" s="1282"/>
      <c r="J57" s="1282"/>
      <c r="K57" s="1286"/>
      <c r="L57" s="1286"/>
      <c r="M57" s="1286"/>
      <c r="N57" s="1286"/>
      <c r="AM57" s="370"/>
      <c r="AN57" s="1285"/>
      <c r="AO57" s="1285"/>
      <c r="AP57" s="1285"/>
      <c r="AQ57" s="1285"/>
      <c r="AR57" s="1285"/>
      <c r="AS57" s="1285"/>
      <c r="AT57" s="1285"/>
      <c r="AU57" s="1285"/>
      <c r="AV57" s="1285"/>
      <c r="AW57" s="1285"/>
      <c r="AX57" s="1285"/>
      <c r="AY57" s="1285"/>
      <c r="AZ57" s="1285"/>
      <c r="BA57" s="1285"/>
      <c r="BB57" s="1284" t="s">
        <v>614</v>
      </c>
      <c r="BC57" s="1284"/>
      <c r="BD57" s="1284"/>
      <c r="BE57" s="1284"/>
      <c r="BF57" s="1284"/>
      <c r="BG57" s="1284"/>
      <c r="BH57" s="1284"/>
      <c r="BI57" s="1284"/>
      <c r="BJ57" s="1284"/>
      <c r="BK57" s="1284"/>
      <c r="BL57" s="1284"/>
      <c r="BM57" s="1284"/>
      <c r="BN57" s="1284"/>
      <c r="BO57" s="1284"/>
      <c r="BP57" s="1281">
        <v>59.2</v>
      </c>
      <c r="BQ57" s="1281"/>
      <c r="BR57" s="1281"/>
      <c r="BS57" s="1281"/>
      <c r="BT57" s="1281"/>
      <c r="BU57" s="1281"/>
      <c r="BV57" s="1281"/>
      <c r="BW57" s="1281"/>
      <c r="BX57" s="1281">
        <v>63.4</v>
      </c>
      <c r="BY57" s="1281"/>
      <c r="BZ57" s="1281"/>
      <c r="CA57" s="1281"/>
      <c r="CB57" s="1281"/>
      <c r="CC57" s="1281"/>
      <c r="CD57" s="1281"/>
      <c r="CE57" s="1281"/>
      <c r="CF57" s="1281">
        <v>63.3</v>
      </c>
      <c r="CG57" s="1281"/>
      <c r="CH57" s="1281"/>
      <c r="CI57" s="1281"/>
      <c r="CJ57" s="1281"/>
      <c r="CK57" s="1281"/>
      <c r="CL57" s="1281"/>
      <c r="CM57" s="1281"/>
      <c r="CN57" s="1281">
        <v>62.8</v>
      </c>
      <c r="CO57" s="1281"/>
      <c r="CP57" s="1281"/>
      <c r="CQ57" s="1281"/>
      <c r="CR57" s="1281"/>
      <c r="CS57" s="1281"/>
      <c r="CT57" s="1281"/>
      <c r="CU57" s="1281"/>
      <c r="CV57" s="1281">
        <v>62.8</v>
      </c>
      <c r="CW57" s="1281"/>
      <c r="CX57" s="1281"/>
      <c r="CY57" s="1281"/>
      <c r="CZ57" s="1281"/>
      <c r="DA57" s="1281"/>
      <c r="DB57" s="1281"/>
      <c r="DC57" s="1281"/>
      <c r="DD57" s="389"/>
      <c r="DE57" s="388"/>
    </row>
    <row r="58" spans="1:109" s="384" customFormat="1" ht="13.2" x14ac:dyDescent="0.2">
      <c r="A58" s="370"/>
      <c r="B58" s="388"/>
      <c r="G58" s="1279"/>
      <c r="H58" s="1279"/>
      <c r="I58" s="1282"/>
      <c r="J58" s="1282"/>
      <c r="K58" s="1286"/>
      <c r="L58" s="1286"/>
      <c r="M58" s="1286"/>
      <c r="N58" s="1286"/>
      <c r="AM58" s="370"/>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616</v>
      </c>
    </row>
    <row r="64" spans="1:109" ht="13.2" x14ac:dyDescent="0.2">
      <c r="B64" s="376"/>
      <c r="G64" s="383"/>
      <c r="I64" s="396"/>
      <c r="J64" s="396"/>
      <c r="K64" s="396"/>
      <c r="L64" s="396"/>
      <c r="M64" s="396"/>
      <c r="N64" s="397"/>
      <c r="AM64" s="383"/>
      <c r="AN64" s="383" t="s">
        <v>609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7" t="s">
        <v>617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2" x14ac:dyDescent="0.2">
      <c r="B66" s="37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2" x14ac:dyDescent="0.2">
      <c r="B67" s="37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2" x14ac:dyDescent="0.2">
      <c r="B68" s="37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2" x14ac:dyDescent="0.2">
      <c r="B69" s="37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611</v>
      </c>
    </row>
    <row r="72" spans="2:107" ht="13.2" x14ac:dyDescent="0.2">
      <c r="B72" s="376"/>
      <c r="G72" s="1279"/>
      <c r="H72" s="1279"/>
      <c r="I72" s="1279"/>
      <c r="J72" s="1279"/>
      <c r="K72" s="386"/>
      <c r="L72" s="386"/>
      <c r="M72" s="387"/>
      <c r="N72" s="387"/>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5" t="s">
        <v>563</v>
      </c>
      <c r="BQ72" s="1285"/>
      <c r="BR72" s="1285"/>
      <c r="BS72" s="1285"/>
      <c r="BT72" s="1285"/>
      <c r="BU72" s="1285"/>
      <c r="BV72" s="1285"/>
      <c r="BW72" s="1285"/>
      <c r="BX72" s="1285" t="s">
        <v>564</v>
      </c>
      <c r="BY72" s="1285"/>
      <c r="BZ72" s="1285"/>
      <c r="CA72" s="1285"/>
      <c r="CB72" s="1285"/>
      <c r="CC72" s="1285"/>
      <c r="CD72" s="1285"/>
      <c r="CE72" s="1285"/>
      <c r="CF72" s="1285" t="s">
        <v>565</v>
      </c>
      <c r="CG72" s="1285"/>
      <c r="CH72" s="1285"/>
      <c r="CI72" s="1285"/>
      <c r="CJ72" s="1285"/>
      <c r="CK72" s="1285"/>
      <c r="CL72" s="1285"/>
      <c r="CM72" s="1285"/>
      <c r="CN72" s="1285" t="s">
        <v>566</v>
      </c>
      <c r="CO72" s="1285"/>
      <c r="CP72" s="1285"/>
      <c r="CQ72" s="1285"/>
      <c r="CR72" s="1285"/>
      <c r="CS72" s="1285"/>
      <c r="CT72" s="1285"/>
      <c r="CU72" s="1285"/>
      <c r="CV72" s="1285" t="s">
        <v>567</v>
      </c>
      <c r="CW72" s="1285"/>
      <c r="CX72" s="1285"/>
      <c r="CY72" s="1285"/>
      <c r="CZ72" s="1285"/>
      <c r="DA72" s="1285"/>
      <c r="DB72" s="1285"/>
      <c r="DC72" s="1285"/>
    </row>
    <row r="73" spans="2:107" ht="13.2" x14ac:dyDescent="0.2">
      <c r="B73" s="376"/>
      <c r="G73" s="1296"/>
      <c r="H73" s="1296"/>
      <c r="I73" s="1296"/>
      <c r="J73" s="1296"/>
      <c r="K73" s="1280"/>
      <c r="L73" s="1280"/>
      <c r="M73" s="1280"/>
      <c r="N73" s="1280"/>
      <c r="AM73" s="385"/>
      <c r="AN73" s="1284" t="s">
        <v>612</v>
      </c>
      <c r="AO73" s="1284"/>
      <c r="AP73" s="1284"/>
      <c r="AQ73" s="1284"/>
      <c r="AR73" s="1284"/>
      <c r="AS73" s="1284"/>
      <c r="AT73" s="1284"/>
      <c r="AU73" s="1284"/>
      <c r="AV73" s="1284"/>
      <c r="AW73" s="1284"/>
      <c r="AX73" s="1284"/>
      <c r="AY73" s="1284"/>
      <c r="AZ73" s="1284"/>
      <c r="BA73" s="1284"/>
      <c r="BB73" s="1284" t="s">
        <v>613</v>
      </c>
      <c r="BC73" s="1284"/>
      <c r="BD73" s="1284"/>
      <c r="BE73" s="1284"/>
      <c r="BF73" s="1284"/>
      <c r="BG73" s="1284"/>
      <c r="BH73" s="1284"/>
      <c r="BI73" s="1284"/>
      <c r="BJ73" s="1284"/>
      <c r="BK73" s="1284"/>
      <c r="BL73" s="1284"/>
      <c r="BM73" s="1284"/>
      <c r="BN73" s="1284"/>
      <c r="BO73" s="1284"/>
      <c r="BP73" s="1281">
        <v>106</v>
      </c>
      <c r="BQ73" s="1281"/>
      <c r="BR73" s="1281"/>
      <c r="BS73" s="1281"/>
      <c r="BT73" s="1281"/>
      <c r="BU73" s="1281"/>
      <c r="BV73" s="1281"/>
      <c r="BW73" s="1281"/>
      <c r="BX73" s="1281">
        <v>90.5</v>
      </c>
      <c r="BY73" s="1281"/>
      <c r="BZ73" s="1281"/>
      <c r="CA73" s="1281"/>
      <c r="CB73" s="1281"/>
      <c r="CC73" s="1281"/>
      <c r="CD73" s="1281"/>
      <c r="CE73" s="1281"/>
      <c r="CF73" s="1281">
        <v>74.400000000000006</v>
      </c>
      <c r="CG73" s="1281"/>
      <c r="CH73" s="1281"/>
      <c r="CI73" s="1281"/>
      <c r="CJ73" s="1281"/>
      <c r="CK73" s="1281"/>
      <c r="CL73" s="1281"/>
      <c r="CM73" s="1281"/>
      <c r="CN73" s="1281">
        <v>92</v>
      </c>
      <c r="CO73" s="1281"/>
      <c r="CP73" s="1281"/>
      <c r="CQ73" s="1281"/>
      <c r="CR73" s="1281"/>
      <c r="CS73" s="1281"/>
      <c r="CT73" s="1281"/>
      <c r="CU73" s="1281"/>
      <c r="CV73" s="1281">
        <v>65.599999999999994</v>
      </c>
      <c r="CW73" s="1281"/>
      <c r="CX73" s="1281"/>
      <c r="CY73" s="1281"/>
      <c r="CZ73" s="1281"/>
      <c r="DA73" s="1281"/>
      <c r="DB73" s="1281"/>
      <c r="DC73" s="1281"/>
    </row>
    <row r="74" spans="2:107" ht="13.2" x14ac:dyDescent="0.2">
      <c r="B74" s="376"/>
      <c r="G74" s="1296"/>
      <c r="H74" s="1296"/>
      <c r="I74" s="1296"/>
      <c r="J74" s="1296"/>
      <c r="K74" s="1280"/>
      <c r="L74" s="1280"/>
      <c r="M74" s="1280"/>
      <c r="N74" s="1280"/>
      <c r="AM74" s="385"/>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2" x14ac:dyDescent="0.2">
      <c r="B75" s="376"/>
      <c r="G75" s="1296"/>
      <c r="H75" s="1296"/>
      <c r="I75" s="1279"/>
      <c r="J75" s="1279"/>
      <c r="K75" s="1286"/>
      <c r="L75" s="1286"/>
      <c r="M75" s="1286"/>
      <c r="N75" s="1286"/>
      <c r="AM75" s="385"/>
      <c r="AN75" s="1284"/>
      <c r="AO75" s="1284"/>
      <c r="AP75" s="1284"/>
      <c r="AQ75" s="1284"/>
      <c r="AR75" s="1284"/>
      <c r="AS75" s="1284"/>
      <c r="AT75" s="1284"/>
      <c r="AU75" s="1284"/>
      <c r="AV75" s="1284"/>
      <c r="AW75" s="1284"/>
      <c r="AX75" s="1284"/>
      <c r="AY75" s="1284"/>
      <c r="AZ75" s="1284"/>
      <c r="BA75" s="1284"/>
      <c r="BB75" s="1284" t="s">
        <v>618</v>
      </c>
      <c r="BC75" s="1284"/>
      <c r="BD75" s="1284"/>
      <c r="BE75" s="1284"/>
      <c r="BF75" s="1284"/>
      <c r="BG75" s="1284"/>
      <c r="BH75" s="1284"/>
      <c r="BI75" s="1284"/>
      <c r="BJ75" s="1284"/>
      <c r="BK75" s="1284"/>
      <c r="BL75" s="1284"/>
      <c r="BM75" s="1284"/>
      <c r="BN75" s="1284"/>
      <c r="BO75" s="1284"/>
      <c r="BP75" s="1281">
        <v>9.3000000000000007</v>
      </c>
      <c r="BQ75" s="1281"/>
      <c r="BR75" s="1281"/>
      <c r="BS75" s="1281"/>
      <c r="BT75" s="1281"/>
      <c r="BU75" s="1281"/>
      <c r="BV75" s="1281"/>
      <c r="BW75" s="1281"/>
      <c r="BX75" s="1281">
        <v>9.1</v>
      </c>
      <c r="BY75" s="1281"/>
      <c r="BZ75" s="1281"/>
      <c r="CA75" s="1281"/>
      <c r="CB75" s="1281"/>
      <c r="CC75" s="1281"/>
      <c r="CD75" s="1281"/>
      <c r="CE75" s="1281"/>
      <c r="CF75" s="1281">
        <v>9.1999999999999993</v>
      </c>
      <c r="CG75" s="1281"/>
      <c r="CH75" s="1281"/>
      <c r="CI75" s="1281"/>
      <c r="CJ75" s="1281"/>
      <c r="CK75" s="1281"/>
      <c r="CL75" s="1281"/>
      <c r="CM75" s="1281"/>
      <c r="CN75" s="1281">
        <v>8.8000000000000007</v>
      </c>
      <c r="CO75" s="1281"/>
      <c r="CP75" s="1281"/>
      <c r="CQ75" s="1281"/>
      <c r="CR75" s="1281"/>
      <c r="CS75" s="1281"/>
      <c r="CT75" s="1281"/>
      <c r="CU75" s="1281"/>
      <c r="CV75" s="1281">
        <v>8.3000000000000007</v>
      </c>
      <c r="CW75" s="1281"/>
      <c r="CX75" s="1281"/>
      <c r="CY75" s="1281"/>
      <c r="CZ75" s="1281"/>
      <c r="DA75" s="1281"/>
      <c r="DB75" s="1281"/>
      <c r="DC75" s="1281"/>
    </row>
    <row r="76" spans="2:107" ht="13.2" x14ac:dyDescent="0.2">
      <c r="B76" s="376"/>
      <c r="G76" s="1296"/>
      <c r="H76" s="1296"/>
      <c r="I76" s="1279"/>
      <c r="J76" s="1279"/>
      <c r="K76" s="1286"/>
      <c r="L76" s="1286"/>
      <c r="M76" s="1286"/>
      <c r="N76" s="1286"/>
      <c r="AM76" s="385"/>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2" x14ac:dyDescent="0.2">
      <c r="B77" s="376"/>
      <c r="G77" s="1279"/>
      <c r="H77" s="1279"/>
      <c r="I77" s="1279"/>
      <c r="J77" s="1279"/>
      <c r="K77" s="1280"/>
      <c r="L77" s="1280"/>
      <c r="M77" s="1280"/>
      <c r="N77" s="1280"/>
      <c r="AN77" s="1285" t="s">
        <v>615</v>
      </c>
      <c r="AO77" s="1285"/>
      <c r="AP77" s="1285"/>
      <c r="AQ77" s="1285"/>
      <c r="AR77" s="1285"/>
      <c r="AS77" s="1285"/>
      <c r="AT77" s="1285"/>
      <c r="AU77" s="1285"/>
      <c r="AV77" s="1285"/>
      <c r="AW77" s="1285"/>
      <c r="AX77" s="1285"/>
      <c r="AY77" s="1285"/>
      <c r="AZ77" s="1285"/>
      <c r="BA77" s="1285"/>
      <c r="BB77" s="1284" t="s">
        <v>613</v>
      </c>
      <c r="BC77" s="1284"/>
      <c r="BD77" s="1284"/>
      <c r="BE77" s="1284"/>
      <c r="BF77" s="1284"/>
      <c r="BG77" s="1284"/>
      <c r="BH77" s="1284"/>
      <c r="BI77" s="1284"/>
      <c r="BJ77" s="1284"/>
      <c r="BK77" s="1284"/>
      <c r="BL77" s="1284"/>
      <c r="BM77" s="1284"/>
      <c r="BN77" s="1284"/>
      <c r="BO77" s="1284"/>
      <c r="BP77" s="1281">
        <v>23.4</v>
      </c>
      <c r="BQ77" s="1281"/>
      <c r="BR77" s="1281"/>
      <c r="BS77" s="1281"/>
      <c r="BT77" s="1281"/>
      <c r="BU77" s="1281"/>
      <c r="BV77" s="1281"/>
      <c r="BW77" s="1281"/>
      <c r="BX77" s="1281">
        <v>7.6</v>
      </c>
      <c r="BY77" s="1281"/>
      <c r="BZ77" s="1281"/>
      <c r="CA77" s="1281"/>
      <c r="CB77" s="1281"/>
      <c r="CC77" s="1281"/>
      <c r="CD77" s="1281"/>
      <c r="CE77" s="1281"/>
      <c r="CF77" s="1281">
        <v>3</v>
      </c>
      <c r="CG77" s="1281"/>
      <c r="CH77" s="1281"/>
      <c r="CI77" s="1281"/>
      <c r="CJ77" s="1281"/>
      <c r="CK77" s="1281"/>
      <c r="CL77" s="1281"/>
      <c r="CM77" s="1281"/>
      <c r="CN77" s="1281">
        <v>3.4</v>
      </c>
      <c r="CO77" s="1281"/>
      <c r="CP77" s="1281"/>
      <c r="CQ77" s="1281"/>
      <c r="CR77" s="1281"/>
      <c r="CS77" s="1281"/>
      <c r="CT77" s="1281"/>
      <c r="CU77" s="1281"/>
      <c r="CV77" s="1281">
        <v>0</v>
      </c>
      <c r="CW77" s="1281"/>
      <c r="CX77" s="1281"/>
      <c r="CY77" s="1281"/>
      <c r="CZ77" s="1281"/>
      <c r="DA77" s="1281"/>
      <c r="DB77" s="1281"/>
      <c r="DC77" s="1281"/>
    </row>
    <row r="78" spans="2:107" ht="13.2" x14ac:dyDescent="0.2">
      <c r="B78" s="376"/>
      <c r="G78" s="1279"/>
      <c r="H78" s="1279"/>
      <c r="I78" s="1279"/>
      <c r="J78" s="1279"/>
      <c r="K78" s="1280"/>
      <c r="L78" s="1280"/>
      <c r="M78" s="1280"/>
      <c r="N78" s="1280"/>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2" x14ac:dyDescent="0.2">
      <c r="B79" s="376"/>
      <c r="G79" s="1279"/>
      <c r="H79" s="1279"/>
      <c r="I79" s="1282"/>
      <c r="J79" s="1282"/>
      <c r="K79" s="1283"/>
      <c r="L79" s="1283"/>
      <c r="M79" s="1283"/>
      <c r="N79" s="1283"/>
      <c r="AN79" s="1285"/>
      <c r="AO79" s="1285"/>
      <c r="AP79" s="1285"/>
      <c r="AQ79" s="1285"/>
      <c r="AR79" s="1285"/>
      <c r="AS79" s="1285"/>
      <c r="AT79" s="1285"/>
      <c r="AU79" s="1285"/>
      <c r="AV79" s="1285"/>
      <c r="AW79" s="1285"/>
      <c r="AX79" s="1285"/>
      <c r="AY79" s="1285"/>
      <c r="AZ79" s="1285"/>
      <c r="BA79" s="1285"/>
      <c r="BB79" s="1284" t="s">
        <v>618</v>
      </c>
      <c r="BC79" s="1284"/>
      <c r="BD79" s="1284"/>
      <c r="BE79" s="1284"/>
      <c r="BF79" s="1284"/>
      <c r="BG79" s="1284"/>
      <c r="BH79" s="1284"/>
      <c r="BI79" s="1284"/>
      <c r="BJ79" s="1284"/>
      <c r="BK79" s="1284"/>
      <c r="BL79" s="1284"/>
      <c r="BM79" s="1284"/>
      <c r="BN79" s="1284"/>
      <c r="BO79" s="1284"/>
      <c r="BP79" s="1281">
        <v>8.5</v>
      </c>
      <c r="BQ79" s="1281"/>
      <c r="BR79" s="1281"/>
      <c r="BS79" s="1281"/>
      <c r="BT79" s="1281"/>
      <c r="BU79" s="1281"/>
      <c r="BV79" s="1281"/>
      <c r="BW79" s="1281"/>
      <c r="BX79" s="1281">
        <v>8.6</v>
      </c>
      <c r="BY79" s="1281"/>
      <c r="BZ79" s="1281"/>
      <c r="CA79" s="1281"/>
      <c r="CB79" s="1281"/>
      <c r="CC79" s="1281"/>
      <c r="CD79" s="1281"/>
      <c r="CE79" s="1281"/>
      <c r="CF79" s="1281">
        <v>8.8000000000000007</v>
      </c>
      <c r="CG79" s="1281"/>
      <c r="CH79" s="1281"/>
      <c r="CI79" s="1281"/>
      <c r="CJ79" s="1281"/>
      <c r="CK79" s="1281"/>
      <c r="CL79" s="1281"/>
      <c r="CM79" s="1281"/>
      <c r="CN79" s="1281">
        <v>8.8000000000000007</v>
      </c>
      <c r="CO79" s="1281"/>
      <c r="CP79" s="1281"/>
      <c r="CQ79" s="1281"/>
      <c r="CR79" s="1281"/>
      <c r="CS79" s="1281"/>
      <c r="CT79" s="1281"/>
      <c r="CU79" s="1281"/>
      <c r="CV79" s="1281">
        <v>8.3000000000000007</v>
      </c>
      <c r="CW79" s="1281"/>
      <c r="CX79" s="1281"/>
      <c r="CY79" s="1281"/>
      <c r="CZ79" s="1281"/>
      <c r="DA79" s="1281"/>
      <c r="DB79" s="1281"/>
      <c r="DC79" s="1281"/>
    </row>
    <row r="80" spans="2:107" ht="13.2" x14ac:dyDescent="0.2">
      <c r="B80" s="376"/>
      <c r="G80" s="1279"/>
      <c r="H80" s="1279"/>
      <c r="I80" s="1282"/>
      <c r="J80" s="1282"/>
      <c r="K80" s="1283"/>
      <c r="L80" s="1283"/>
      <c r="M80" s="1283"/>
      <c r="N80" s="1283"/>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rHwrXULgJgGLombPnqg/K6LY24D9kNyp7aMid6TFEibJgrja4RoZ7Gv055ZUUTxiT7zjEuO967ZOKq/h+dACjQ==" saltValue="oh+0kXLW7vWn8RqkuCZfp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election activeCell="W37" sqref="W37:AK3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619</v>
      </c>
    </row>
  </sheetData>
  <sheetProtection algorithmName="SHA-512" hashValue="ekegLcrx6uPjsH/dXJAVWJ/ZjiptT6Ll0waF2QP5PP8yhPq9IKIDWMKphJoVuLdIjiNO5W3/pD+u8PvCqtPlFw==" saltValue="lzASH7yonPiamXRU3v9ZR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election activeCell="W37" sqref="W37:AK3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nndVtZcvZHlLfhmLYZgYUPRifcLmM9PfUNCMlYcMlh5h2+8T3j/aj5Mj5t1VxwqNsj8Q9veHuOJgMQ9vryx1BQ==" saltValue="4Lt+9XJawhFB8kyYkxwBW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231611</v>
      </c>
      <c r="E3" s="153"/>
      <c r="F3" s="154">
        <v>116162</v>
      </c>
      <c r="G3" s="155"/>
      <c r="H3" s="156"/>
    </row>
    <row r="4" spans="1:8" x14ac:dyDescent="0.2">
      <c r="A4" s="157"/>
      <c r="B4" s="158"/>
      <c r="C4" s="159"/>
      <c r="D4" s="160">
        <v>131975</v>
      </c>
      <c r="E4" s="161"/>
      <c r="F4" s="162">
        <v>61562</v>
      </c>
      <c r="G4" s="163"/>
      <c r="H4" s="164"/>
    </row>
    <row r="5" spans="1:8" x14ac:dyDescent="0.2">
      <c r="A5" s="145" t="s">
        <v>555</v>
      </c>
      <c r="B5" s="150"/>
      <c r="C5" s="151"/>
      <c r="D5" s="152">
        <v>165802</v>
      </c>
      <c r="E5" s="153"/>
      <c r="F5" s="154">
        <v>121449</v>
      </c>
      <c r="G5" s="155"/>
      <c r="H5" s="156"/>
    </row>
    <row r="6" spans="1:8" x14ac:dyDescent="0.2">
      <c r="A6" s="157"/>
      <c r="B6" s="158"/>
      <c r="C6" s="159"/>
      <c r="D6" s="160">
        <v>95497</v>
      </c>
      <c r="E6" s="161"/>
      <c r="F6" s="162">
        <v>62922</v>
      </c>
      <c r="G6" s="163"/>
      <c r="H6" s="164"/>
    </row>
    <row r="7" spans="1:8" x14ac:dyDescent="0.2">
      <c r="A7" s="145" t="s">
        <v>556</v>
      </c>
      <c r="B7" s="150"/>
      <c r="C7" s="151"/>
      <c r="D7" s="152">
        <v>265257</v>
      </c>
      <c r="E7" s="153"/>
      <c r="F7" s="154">
        <v>145139</v>
      </c>
      <c r="G7" s="155"/>
      <c r="H7" s="156"/>
    </row>
    <row r="8" spans="1:8" x14ac:dyDescent="0.2">
      <c r="A8" s="157"/>
      <c r="B8" s="158"/>
      <c r="C8" s="159"/>
      <c r="D8" s="160">
        <v>132350</v>
      </c>
      <c r="E8" s="161"/>
      <c r="F8" s="162">
        <v>83762</v>
      </c>
      <c r="G8" s="163"/>
      <c r="H8" s="164"/>
    </row>
    <row r="9" spans="1:8" x14ac:dyDescent="0.2">
      <c r="A9" s="145" t="s">
        <v>557</v>
      </c>
      <c r="B9" s="150"/>
      <c r="C9" s="151"/>
      <c r="D9" s="152">
        <v>318806</v>
      </c>
      <c r="E9" s="153"/>
      <c r="F9" s="154">
        <v>125391</v>
      </c>
      <c r="G9" s="155"/>
      <c r="H9" s="156"/>
    </row>
    <row r="10" spans="1:8" x14ac:dyDescent="0.2">
      <c r="A10" s="157"/>
      <c r="B10" s="158"/>
      <c r="C10" s="159"/>
      <c r="D10" s="160">
        <v>165432</v>
      </c>
      <c r="E10" s="161"/>
      <c r="F10" s="162">
        <v>68516</v>
      </c>
      <c r="G10" s="163"/>
      <c r="H10" s="164"/>
    </row>
    <row r="11" spans="1:8" x14ac:dyDescent="0.2">
      <c r="A11" s="145" t="s">
        <v>558</v>
      </c>
      <c r="B11" s="150"/>
      <c r="C11" s="151"/>
      <c r="D11" s="152">
        <v>382905</v>
      </c>
      <c r="E11" s="153"/>
      <c r="F11" s="154">
        <v>138402</v>
      </c>
      <c r="G11" s="155"/>
      <c r="H11" s="156"/>
    </row>
    <row r="12" spans="1:8" x14ac:dyDescent="0.2">
      <c r="A12" s="157"/>
      <c r="B12" s="158"/>
      <c r="C12" s="165"/>
      <c r="D12" s="160">
        <v>164134</v>
      </c>
      <c r="E12" s="161"/>
      <c r="F12" s="162">
        <v>70652</v>
      </c>
      <c r="G12" s="163"/>
      <c r="H12" s="164"/>
    </row>
    <row r="13" spans="1:8" x14ac:dyDescent="0.2">
      <c r="A13" s="145"/>
      <c r="B13" s="150"/>
      <c r="C13" s="166"/>
      <c r="D13" s="167">
        <v>272876</v>
      </c>
      <c r="E13" s="168"/>
      <c r="F13" s="169">
        <v>129309</v>
      </c>
      <c r="G13" s="170"/>
      <c r="H13" s="156"/>
    </row>
    <row r="14" spans="1:8" x14ac:dyDescent="0.2">
      <c r="A14" s="157"/>
      <c r="B14" s="158"/>
      <c r="C14" s="159"/>
      <c r="D14" s="160">
        <v>137878</v>
      </c>
      <c r="E14" s="161"/>
      <c r="F14" s="162">
        <v>69483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13.57</v>
      </c>
      <c r="C19" s="171">
        <f>ROUND(VALUE(SUBSTITUTE(実質収支比率等に係る経年分析!G$48,"▲","-")),2)</f>
        <v>13.61</v>
      </c>
      <c r="D19" s="171">
        <f>ROUND(VALUE(SUBSTITUTE(実質収支比率等に係る経年分析!H$48,"▲","-")),2)</f>
        <v>14.16</v>
      </c>
      <c r="E19" s="171">
        <f>ROUND(VALUE(SUBSTITUTE(実質収支比率等に係る経年分析!I$48,"▲","-")),2)</f>
        <v>15.01</v>
      </c>
      <c r="F19" s="171">
        <f>ROUND(VALUE(SUBSTITUTE(実質収支比率等に係る経年分析!J$48,"▲","-")),2)</f>
        <v>21.57</v>
      </c>
    </row>
    <row r="20" spans="1:11" x14ac:dyDescent="0.2">
      <c r="A20" s="171" t="s">
        <v>55</v>
      </c>
      <c r="B20" s="171">
        <f>ROUND(VALUE(SUBSTITUTE(実質収支比率等に係る経年分析!F$47,"▲","-")),2)</f>
        <v>23.88</v>
      </c>
      <c r="C20" s="171">
        <f>ROUND(VALUE(SUBSTITUTE(実質収支比率等に係る経年分析!G$47,"▲","-")),2)</f>
        <v>30.23</v>
      </c>
      <c r="D20" s="171">
        <f>ROUND(VALUE(SUBSTITUTE(実質収支比率等に係る経年分析!H$47,"▲","-")),2)</f>
        <v>30.32</v>
      </c>
      <c r="E20" s="171">
        <f>ROUND(VALUE(SUBSTITUTE(実質収支比率等に係る経年分析!I$47,"▲","-")),2)</f>
        <v>28.8</v>
      </c>
      <c r="F20" s="171">
        <f>ROUND(VALUE(SUBSTITUTE(実質収支比率等に係る経年分析!J$47,"▲","-")),2)</f>
        <v>25.06</v>
      </c>
    </row>
    <row r="21" spans="1:11" x14ac:dyDescent="0.2">
      <c r="A21" s="171" t="s">
        <v>56</v>
      </c>
      <c r="B21" s="171">
        <f>IF(ISNUMBER(VALUE(SUBSTITUTE(実質収支比率等に係る経年分析!F$49,"▲","-"))),ROUND(VALUE(SUBSTITUTE(実質収支比率等に係る経年分析!F$49,"▲","-")),2),NA())</f>
        <v>8.4</v>
      </c>
      <c r="C21" s="171">
        <f>IF(ISNUMBER(VALUE(SUBSTITUTE(実質収支比率等に係る経年分析!G$49,"▲","-"))),ROUND(VALUE(SUBSTITUTE(実質収支比率等に係る経年分析!G$49,"▲","-")),2),NA())</f>
        <v>5.95</v>
      </c>
      <c r="D21" s="171">
        <f>IF(ISNUMBER(VALUE(SUBSTITUTE(実質収支比率等に係る経年分析!H$49,"▲","-"))),ROUND(VALUE(SUBSTITUTE(実質収支比率等に係る経年分析!H$49,"▲","-")),2),NA())</f>
        <v>0.51</v>
      </c>
      <c r="E21" s="171">
        <f>IF(ISNUMBER(VALUE(SUBSTITUTE(実質収支比率等に係る経年分析!I$49,"▲","-"))),ROUND(VALUE(SUBSTITUTE(実質収支比率等に係る経年分析!I$49,"▲","-")),2),NA())</f>
        <v>1.87</v>
      </c>
      <c r="F21" s="171">
        <f>IF(ISNUMBER(VALUE(SUBSTITUTE(実質収支比率等に係る経年分析!J$49,"▲","-"))),ROUND(VALUE(SUBSTITUTE(実質収支比率等に係る経年分析!J$49,"▲","-")),2),NA())</f>
        <v>8.51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0.28999999999999998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0.35</v>
      </c>
    </row>
    <row r="30" spans="1:11" x14ac:dyDescent="0.2">
      <c r="A30" s="172" t="str">
        <f>IF(連結実質赤字比率に係る赤字・黒字の構成分析!C$40="",NA(),連結実質赤字比率に係る赤字・黒字の構成分析!C$40)</f>
        <v>道路用地取得事業特別会計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1.53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1.57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0.52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0.95</v>
      </c>
    </row>
    <row r="31" spans="1:11" x14ac:dyDescent="0.2">
      <c r="A31" s="172" t="str">
        <f>IF(連結実質赤字比率に係る赤字・黒字の構成分析!C$39="",NA(),連結実質赤字比率に係る赤字・黒字の構成分析!C$39)</f>
        <v>産業団地事業特別会計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2.0499999999999998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1.1200000000000001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1.05</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2.92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2.15</v>
      </c>
    </row>
    <row r="33" spans="1:16" x14ac:dyDescent="0.2">
      <c r="A33" s="172" t="str">
        <f>IF(連結実質赤字比率に係る赤字・黒字の構成分析!C$37="",NA(),連結実質赤字比率に係る赤字・黒字の構成分析!C$37)</f>
        <v>介護保険事業特別会計（介護保険事業勘定）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2.78</v>
      </c>
    </row>
    <row r="34" spans="1:16" x14ac:dyDescent="0.2">
      <c r="A34" s="172" t="str">
        <f>IF(連結実質赤字比率に係る赤字・黒字の構成分析!C$36="",NA(),連結実質赤字比率に係る赤字・黒字の構成分析!C$36)</f>
        <v>住宅団地事業特別会計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3.19</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20.260000000000002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739</v>
      </c>
      <c r="E42" s="173"/>
      <c r="F42" s="173"/>
      <c r="G42" s="173">
        <f>'実質公債費比率（分子）の構造'!L$52</f>
        <v>787</v>
      </c>
      <c r="H42" s="173"/>
      <c r="I42" s="173"/>
      <c r="J42" s="173">
        <f>'実質公債費比率（分子）の構造'!M$52</f>
        <v>779</v>
      </c>
      <c r="K42" s="173"/>
      <c r="L42" s="173"/>
      <c r="M42" s="173">
        <f>'実質公債費比率（分子）の構造'!N$52</f>
        <v>533</v>
      </c>
      <c r="N42" s="173"/>
      <c r="O42" s="173"/>
      <c r="P42" s="173">
        <f>'実質公債費比率（分子）の構造'!O$52</f>
        <v>658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146</v>
      </c>
      <c r="C45" s="173"/>
      <c r="D45" s="173"/>
      <c r="E45" s="173">
        <f>'実質公債費比率（分子）の構造'!L$49</f>
        <v>111</v>
      </c>
      <c r="F45" s="173"/>
      <c r="G45" s="173"/>
      <c r="H45" s="173">
        <f>'実質公債費比率（分子）の構造'!M$49</f>
        <v>110</v>
      </c>
      <c r="I45" s="173"/>
      <c r="J45" s="173"/>
      <c r="K45" s="173">
        <f>'実質公債費比率（分子）の構造'!N$49</f>
        <v>102</v>
      </c>
      <c r="L45" s="173"/>
      <c r="M45" s="173"/>
      <c r="N45" s="173">
        <f>'実質公債費比率（分子）の構造'!O$49</f>
        <v>112</v>
      </c>
      <c r="O45" s="173"/>
      <c r="P45" s="173"/>
    </row>
    <row r="46" spans="1:16" x14ac:dyDescent="0.2">
      <c r="A46" s="173" t="s">
        <v>67</v>
      </c>
      <c r="B46" s="173">
        <f>'実質公債費比率（分子）の構造'!K$48</f>
        <v>338</v>
      </c>
      <c r="C46" s="173"/>
      <c r="D46" s="173"/>
      <c r="E46" s="173">
        <f>'実質公債費比率（分子）の構造'!L$48</f>
        <v>337</v>
      </c>
      <c r="F46" s="173"/>
      <c r="G46" s="173"/>
      <c r="H46" s="173">
        <f>'実質公債費比率（分子）の構造'!M$48</f>
        <v>330</v>
      </c>
      <c r="I46" s="173"/>
      <c r="J46" s="173"/>
      <c r="K46" s="173">
        <f>'実質公債費比率（分子）の構造'!N$48</f>
        <v>315</v>
      </c>
      <c r="L46" s="173"/>
      <c r="M46" s="173"/>
      <c r="N46" s="173">
        <f>'実質公債費比率（分子）の構造'!O$48</f>
        <v>320</v>
      </c>
      <c r="O46" s="173"/>
      <c r="P46" s="173"/>
    </row>
    <row r="47" spans="1:16" x14ac:dyDescent="0.2">
      <c r="A47" s="173" t="s">
        <v>68</v>
      </c>
      <c r="B47" s="173">
        <f>'実質公債費比率（分子）の構造'!K$47</f>
        <v>0</v>
      </c>
      <c r="C47" s="173"/>
      <c r="D47" s="173"/>
      <c r="E47" s="173">
        <f>'実質公債費比率（分子）の構造'!L$47</f>
        <v>0</v>
      </c>
      <c r="F47" s="173"/>
      <c r="G47" s="173"/>
      <c r="H47" s="173">
        <f>'実質公債費比率（分子）の構造'!M$47</f>
        <v>0</v>
      </c>
      <c r="I47" s="173"/>
      <c r="J47" s="173"/>
      <c r="K47" s="173">
        <f>'実質公債費比率（分子）の構造'!N$47</f>
        <v>0</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568</v>
      </c>
      <c r="C49" s="173"/>
      <c r="D49" s="173"/>
      <c r="E49" s="173">
        <f>'実質公債費比率（分子）の構造'!L$45</f>
        <v>625</v>
      </c>
      <c r="F49" s="173"/>
      <c r="G49" s="173"/>
      <c r="H49" s="173">
        <f>'実質公債費比率（分子）の構造'!M$45</f>
        <v>660</v>
      </c>
      <c r="I49" s="173"/>
      <c r="J49" s="173"/>
      <c r="K49" s="173">
        <f>'実質公債費比率（分子）の構造'!N$45</f>
        <v>394</v>
      </c>
      <c r="L49" s="173"/>
      <c r="M49" s="173"/>
      <c r="N49" s="173">
        <f>'実質公債費比率（分子）の構造'!O$45</f>
        <v>524</v>
      </c>
      <c r="O49" s="173"/>
      <c r="P49" s="173"/>
    </row>
    <row r="50" spans="1:16" x14ac:dyDescent="0.2">
      <c r="A50" s="173" t="s">
        <v>71</v>
      </c>
      <c r="B50" s="173" t="e">
        <f>NA()</f>
        <v>#N/A</v>
      </c>
      <c r="C50" s="173">
        <f>IF(ISNUMBER('実質公債費比率（分子）の構造'!K$53),'実質公債費比率（分子）の構造'!K$53,NA())</f>
        <v>313</v>
      </c>
      <c r="D50" s="173" t="e">
        <f>NA()</f>
        <v>#N/A</v>
      </c>
      <c r="E50" s="173" t="e">
        <f>NA()</f>
        <v>#N/A</v>
      </c>
      <c r="F50" s="173">
        <f>IF(ISNUMBER('実質公債費比率（分子）の構造'!L$53),'実質公債費比率（分子）の構造'!L$53,NA())</f>
        <v>286</v>
      </c>
      <c r="G50" s="173" t="e">
        <f>NA()</f>
        <v>#N/A</v>
      </c>
      <c r="H50" s="173" t="e">
        <f>NA()</f>
        <v>#N/A</v>
      </c>
      <c r="I50" s="173">
        <f>IF(ISNUMBER('実質公債費比率（分子）の構造'!M$53),'実質公債費比率（分子）の構造'!M$53,NA())</f>
        <v>321</v>
      </c>
      <c r="J50" s="173" t="e">
        <f>NA()</f>
        <v>#N/A</v>
      </c>
      <c r="K50" s="173" t="e">
        <f>NA()</f>
        <v>#N/A</v>
      </c>
      <c r="L50" s="173">
        <f>IF(ISNUMBER('実質公債費比率（分子）の構造'!N$53),'実質公債費比率（分子）の構造'!N$53,NA())</f>
        <v>278</v>
      </c>
      <c r="M50" s="173" t="e">
        <f>NA()</f>
        <v>#N/A</v>
      </c>
      <c r="N50" s="173" t="e">
        <f>NA()</f>
        <v>#N/A</v>
      </c>
      <c r="O50" s="173">
        <f>IF(ISNUMBER('実質公債費比率（分子）の構造'!O$53),'実質公債費比率（分子）の構造'!O$53,NA())</f>
        <v>298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6251</v>
      </c>
      <c r="E56" s="172"/>
      <c r="F56" s="172"/>
      <c r="G56" s="172">
        <f>'将来負担比率（分子）の構造'!J$52</f>
        <v>6093</v>
      </c>
      <c r="H56" s="172"/>
      <c r="I56" s="172"/>
      <c r="J56" s="172">
        <f>'将来負担比率（分子）の構造'!K$52</f>
        <v>5946</v>
      </c>
      <c r="K56" s="172"/>
      <c r="L56" s="172"/>
      <c r="M56" s="172">
        <f>'将来負担比率（分子）の構造'!L$52</f>
        <v>5442</v>
      </c>
      <c r="N56" s="172"/>
      <c r="O56" s="172"/>
      <c r="P56" s="172">
        <f>'将来負担比率（分子）の構造'!M$52</f>
        <v>5817</v>
      </c>
    </row>
    <row r="57" spans="1:16" x14ac:dyDescent="0.2">
      <c r="A57" s="172" t="s">
        <v>42</v>
      </c>
      <c r="B57" s="172"/>
      <c r="C57" s="172"/>
      <c r="D57" s="172">
        <f>'将来負担比率（分子）の構造'!I$51</f>
        <v>632</v>
      </c>
      <c r="E57" s="172"/>
      <c r="F57" s="172"/>
      <c r="G57" s="172">
        <f>'将来負担比率（分子）の構造'!J$51</f>
        <v>431</v>
      </c>
      <c r="H57" s="172"/>
      <c r="I57" s="172"/>
      <c r="J57" s="172">
        <f>'将来負担比率（分子）の構造'!K$51</f>
        <v>173</v>
      </c>
      <c r="K57" s="172"/>
      <c r="L57" s="172"/>
      <c r="M57" s="172">
        <f>'将来負担比率（分子）の構造'!L$51</f>
        <v>214</v>
      </c>
      <c r="N57" s="172"/>
      <c r="O57" s="172"/>
      <c r="P57" s="172">
        <f>'将来負担比率（分子）の構造'!M$51</f>
        <v>568</v>
      </c>
    </row>
    <row r="58" spans="1:16" x14ac:dyDescent="0.2">
      <c r="A58" s="172" t="s">
        <v>41</v>
      </c>
      <c r="B58" s="172"/>
      <c r="C58" s="172"/>
      <c r="D58" s="172">
        <f>'将来負担比率（分子）の構造'!I$50</f>
        <v>1835</v>
      </c>
      <c r="E58" s="172"/>
      <c r="F58" s="172"/>
      <c r="G58" s="172">
        <f>'将来負担比率（分子）の構造'!J$50</f>
        <v>2314</v>
      </c>
      <c r="H58" s="172"/>
      <c r="I58" s="172"/>
      <c r="J58" s="172">
        <f>'将来負担比率（分子）の構造'!K$50</f>
        <v>2744</v>
      </c>
      <c r="K58" s="172"/>
      <c r="L58" s="172"/>
      <c r="M58" s="172">
        <f>'将来負担比率（分子）の構造'!L$50</f>
        <v>2999</v>
      </c>
      <c r="N58" s="172"/>
      <c r="O58" s="172"/>
      <c r="P58" s="172">
        <f>'将来負担比率（分子）の構造'!M$50</f>
        <v>3373</v>
      </c>
    </row>
    <row r="59" spans="1:16" x14ac:dyDescent="0.2">
      <c r="A59" s="172" t="s">
        <v>39</v>
      </c>
      <c r="B59" s="172" t="str">
        <f>'将来負担比率（分子）の構造'!I$49</f>
        <v>-</v>
      </c>
      <c r="C59" s="172"/>
      <c r="D59" s="172"/>
      <c r="E59" s="172">
        <f>'将来負担比率（分子）の構造'!J$49</f>
        <v>64</v>
      </c>
      <c r="F59" s="172"/>
      <c r="G59" s="172"/>
      <c r="H59" s="172">
        <f>'将来負担比率（分子）の構造'!K$49</f>
        <v>49</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v>
      </c>
      <c r="C61" s="172"/>
      <c r="D61" s="172"/>
      <c r="E61" s="172">
        <f>'将来負担比率（分子）の構造'!J$46</f>
        <v>3</v>
      </c>
      <c r="F61" s="172"/>
      <c r="G61" s="172"/>
      <c r="H61" s="172">
        <f>'将来負担比率（分子）の構造'!K$46</f>
        <v>5</v>
      </c>
      <c r="I61" s="172"/>
      <c r="J61" s="172"/>
      <c r="K61" s="172">
        <f>'将来負担比率（分子）の構造'!L$46</f>
        <v>4</v>
      </c>
      <c r="L61" s="172"/>
      <c r="M61" s="172"/>
      <c r="N61" s="172">
        <f>'将来負担比率（分子）の構造'!M$46</f>
        <v>4</v>
      </c>
      <c r="O61" s="172"/>
      <c r="P61" s="172"/>
    </row>
    <row r="62" spans="1:16" x14ac:dyDescent="0.2">
      <c r="A62" s="172" t="s">
        <v>35</v>
      </c>
      <c r="B62" s="172">
        <f>'将来負担比率（分子）の構造'!I$45</f>
        <v>1405</v>
      </c>
      <c r="C62" s="172"/>
      <c r="D62" s="172"/>
      <c r="E62" s="172">
        <f>'将来負担比率（分子）の構造'!J$45</f>
        <v>1329</v>
      </c>
      <c r="F62" s="172"/>
      <c r="G62" s="172"/>
      <c r="H62" s="172">
        <f>'将来負担比率（分子）の構造'!K$45</f>
        <v>1301</v>
      </c>
      <c r="I62" s="172"/>
      <c r="J62" s="172"/>
      <c r="K62" s="172">
        <f>'将来負担比率（分子）の構造'!L$45</f>
        <v>1371</v>
      </c>
      <c r="L62" s="172"/>
      <c r="M62" s="172"/>
      <c r="N62" s="172">
        <f>'将来負担比率（分子）の構造'!M$45</f>
        <v>1325</v>
      </c>
      <c r="O62" s="172"/>
      <c r="P62" s="172"/>
    </row>
    <row r="63" spans="1:16" x14ac:dyDescent="0.2">
      <c r="A63" s="172" t="s">
        <v>34</v>
      </c>
      <c r="B63" s="172">
        <f>'将来負担比率（分子）の構造'!I$44</f>
        <v>1033</v>
      </c>
      <c r="C63" s="172"/>
      <c r="D63" s="172"/>
      <c r="E63" s="172">
        <f>'将来負担比率（分子）の構造'!J$44</f>
        <v>989</v>
      </c>
      <c r="F63" s="172"/>
      <c r="G63" s="172"/>
      <c r="H63" s="172">
        <f>'将来負担比率（分子）の構造'!K$44</f>
        <v>941</v>
      </c>
      <c r="I63" s="172"/>
      <c r="J63" s="172"/>
      <c r="K63" s="172">
        <f>'将来負担比率（分子）の構造'!L$44</f>
        <v>931</v>
      </c>
      <c r="L63" s="172"/>
      <c r="M63" s="172"/>
      <c r="N63" s="172">
        <f>'将来負担比率（分子）の構造'!M$44</f>
        <v>850</v>
      </c>
      <c r="O63" s="172"/>
      <c r="P63" s="172"/>
    </row>
    <row r="64" spans="1:16" x14ac:dyDescent="0.2">
      <c r="A64" s="172" t="s">
        <v>33</v>
      </c>
      <c r="B64" s="172">
        <f>'将来負担比率（分子）の構造'!I$43</f>
        <v>4233</v>
      </c>
      <c r="C64" s="172"/>
      <c r="D64" s="172"/>
      <c r="E64" s="172">
        <f>'将来負担比率（分子）の構造'!J$43</f>
        <v>3940</v>
      </c>
      <c r="F64" s="172"/>
      <c r="G64" s="172"/>
      <c r="H64" s="172">
        <f>'将来負担比率（分子）の構造'!K$43</f>
        <v>3681</v>
      </c>
      <c r="I64" s="172"/>
      <c r="J64" s="172"/>
      <c r="K64" s="172">
        <f>'将来負担比率（分子）の構造'!L$43</f>
        <v>3435</v>
      </c>
      <c r="L64" s="172"/>
      <c r="M64" s="172"/>
      <c r="N64" s="172">
        <f>'将来負担比率（分子）の構造'!M$43</f>
        <v>3153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5586</v>
      </c>
      <c r="C66" s="172"/>
      <c r="D66" s="172"/>
      <c r="E66" s="172">
        <f>'将来負担比率（分子）の構造'!J$41</f>
        <v>5503</v>
      </c>
      <c r="F66" s="172"/>
      <c r="G66" s="172"/>
      <c r="H66" s="172">
        <f>'将来負担比率（分子）の構造'!K$41</f>
        <v>5332</v>
      </c>
      <c r="I66" s="172"/>
      <c r="J66" s="172"/>
      <c r="K66" s="172">
        <f>'将来負担比率（分子）の構造'!L$41</f>
        <v>6132</v>
      </c>
      <c r="L66" s="172"/>
      <c r="M66" s="172"/>
      <c r="N66" s="172">
        <f>'将来負担比率（分子）の構造'!M$41</f>
        <v>7099</v>
      </c>
      <c r="O66" s="172"/>
      <c r="P66" s="172"/>
    </row>
    <row r="67" spans="1:16" x14ac:dyDescent="0.2">
      <c r="A67" s="172" t="s">
        <v>75</v>
      </c>
      <c r="B67" s="172" t="e">
        <f>NA()</f>
        <v>#N/A</v>
      </c>
      <c r="C67" s="172">
        <f>IF(ISNUMBER('将来負担比率（分子）の構造'!I$53), IF('将来負担比率（分子）の構造'!I$53 &lt; 0, 0, '将来負担比率（分子）の構造'!I$53), NA())</f>
        <v>3540</v>
      </c>
      <c r="D67" s="172" t="e">
        <f>NA()</f>
        <v>#N/A</v>
      </c>
      <c r="E67" s="172" t="e">
        <f>NA()</f>
        <v>#N/A</v>
      </c>
      <c r="F67" s="172">
        <f>IF(ISNUMBER('将来負担比率（分子）の構造'!J$53), IF('将来負担比率（分子）の構造'!J$53 &lt; 0, 0, '将来負担比率（分子）の構造'!J$53), NA())</f>
        <v>2990</v>
      </c>
      <c r="G67" s="172" t="e">
        <f>NA()</f>
        <v>#N/A</v>
      </c>
      <c r="H67" s="172" t="e">
        <f>NA()</f>
        <v>#N/A</v>
      </c>
      <c r="I67" s="172">
        <f>IF(ISNUMBER('将来負担比率（分子）の構造'!K$53), IF('将来負担比率（分子）の構造'!K$53 &lt; 0, 0, '将来負担比率（分子）の構造'!K$53), NA())</f>
        <v>2448</v>
      </c>
      <c r="J67" s="172" t="e">
        <f>NA()</f>
        <v>#N/A</v>
      </c>
      <c r="K67" s="172" t="e">
        <f>NA()</f>
        <v>#N/A</v>
      </c>
      <c r="L67" s="172">
        <f>IF(ISNUMBER('将来負担比率（分子）の構造'!L$53), IF('将来負担比率（分子）の構造'!L$53 &lt; 0, 0, '将来負担比率（分子）の構造'!L$53), NA())</f>
        <v>3218</v>
      </c>
      <c r="M67" s="172" t="e">
        <f>NA()</f>
        <v>#N/A</v>
      </c>
      <c r="N67" s="172" t="e">
        <f>NA()</f>
        <v>#N/A</v>
      </c>
      <c r="O67" s="172">
        <f>IF(ISNUMBER('将来負担比率（分子）の構造'!M$53), IF('将来負担比率（分子）の構造'!M$53 &lt; 0, 0, '将来負担比率（分子）の構造'!M$53), NA())</f>
        <v>2672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1160</v>
      </c>
      <c r="C72" s="176">
        <f>基金残高に係る経年分析!G55</f>
        <v>1160</v>
      </c>
      <c r="D72" s="176">
        <f>基金残高に係る経年分析!H55</f>
        <v>1160</v>
      </c>
    </row>
    <row r="73" spans="1:16" x14ac:dyDescent="0.2">
      <c r="A73" s="175" t="s">
        <v>78</v>
      </c>
      <c r="B73" s="176">
        <f>基金残高に係る経年分析!F56</f>
        <v>54</v>
      </c>
      <c r="C73" s="176">
        <f>基金残高に係る経年分析!G56</f>
        <v>54</v>
      </c>
      <c r="D73" s="176">
        <f>基金残高に係る経年分析!H56</f>
        <v>72</v>
      </c>
    </row>
    <row r="74" spans="1:16" x14ac:dyDescent="0.2">
      <c r="A74" s="175" t="s">
        <v>79</v>
      </c>
      <c r="B74" s="176">
        <f>基金残高に係る経年分析!F57</f>
        <v>2706</v>
      </c>
      <c r="C74" s="176">
        <f>基金残高に係る経年分析!G57</f>
        <v>3102</v>
      </c>
      <c r="D74" s="176">
        <f>基金残高に係る経年分析!H57</f>
        <v>3506</v>
      </c>
    </row>
  </sheetData>
  <sheetProtection algorithmName="SHA-512" hashValue="dacsZl1TYzaMhg12Klvaxysw5PyguFySPFajh0Q/7tCvnq6u8VRyXx8/8v9I1iSwpP9NoP+ZxzK+Z3FDUGfVwA==" saltValue="PX3XQire4gL3OFp+Ha0l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R37" sqref="R37:AK37"/>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217</v>
      </c>
      <c r="DI1" s="643"/>
      <c r="DJ1" s="643"/>
      <c r="DK1" s="643"/>
      <c r="DL1" s="643"/>
      <c r="DM1" s="643"/>
      <c r="DN1" s="644"/>
      <c r="DO1" s="212"/>
      <c r="DP1" s="642" t="s">
        <v>218</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220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223</v>
      </c>
      <c r="S4" s="646"/>
      <c r="T4" s="646"/>
      <c r="U4" s="646"/>
      <c r="V4" s="646"/>
      <c r="W4" s="646"/>
      <c r="X4" s="646"/>
      <c r="Y4" s="647"/>
      <c r="Z4" s="645" t="s">
        <v>224</v>
      </c>
      <c r="AA4" s="646"/>
      <c r="AB4" s="646"/>
      <c r="AC4" s="647"/>
      <c r="AD4" s="645" t="s">
        <v>225</v>
      </c>
      <c r="AE4" s="646"/>
      <c r="AF4" s="646"/>
      <c r="AG4" s="646"/>
      <c r="AH4" s="646"/>
      <c r="AI4" s="646"/>
      <c r="AJ4" s="646"/>
      <c r="AK4" s="647"/>
      <c r="AL4" s="645" t="s">
        <v>224</v>
      </c>
      <c r="AM4" s="646"/>
      <c r="AN4" s="646"/>
      <c r="AO4" s="647"/>
      <c r="AP4" s="651" t="s">
        <v>226</v>
      </c>
      <c r="AQ4" s="651"/>
      <c r="AR4" s="651"/>
      <c r="AS4" s="651"/>
      <c r="AT4" s="651"/>
      <c r="AU4" s="651"/>
      <c r="AV4" s="651"/>
      <c r="AW4" s="651"/>
      <c r="AX4" s="651"/>
      <c r="AY4" s="651"/>
      <c r="AZ4" s="651"/>
      <c r="BA4" s="651"/>
      <c r="BB4" s="651"/>
      <c r="BC4" s="651"/>
      <c r="BD4" s="651"/>
      <c r="BE4" s="651"/>
      <c r="BF4" s="651"/>
      <c r="BG4" s="651" t="s">
        <v>227</v>
      </c>
      <c r="BH4" s="651"/>
      <c r="BI4" s="651"/>
      <c r="BJ4" s="651"/>
      <c r="BK4" s="651"/>
      <c r="BL4" s="651"/>
      <c r="BM4" s="651"/>
      <c r="BN4" s="651"/>
      <c r="BO4" s="651" t="s">
        <v>224</v>
      </c>
      <c r="BP4" s="651"/>
      <c r="BQ4" s="651"/>
      <c r="BR4" s="651"/>
      <c r="BS4" s="651" t="s">
        <v>228</v>
      </c>
      <c r="BT4" s="651"/>
      <c r="BU4" s="651"/>
      <c r="BV4" s="651"/>
      <c r="BW4" s="651"/>
      <c r="BX4" s="651"/>
      <c r="BY4" s="651"/>
      <c r="BZ4" s="651"/>
      <c r="CA4" s="651"/>
      <c r="CB4" s="651"/>
      <c r="CD4" s="648" t="s">
        <v>229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230</v>
      </c>
      <c r="C5" s="653"/>
      <c r="D5" s="653"/>
      <c r="E5" s="653"/>
      <c r="F5" s="653"/>
      <c r="G5" s="653"/>
      <c r="H5" s="653"/>
      <c r="I5" s="653"/>
      <c r="J5" s="653"/>
      <c r="K5" s="653"/>
      <c r="L5" s="653"/>
      <c r="M5" s="653"/>
      <c r="N5" s="653"/>
      <c r="O5" s="653"/>
      <c r="P5" s="653"/>
      <c r="Q5" s="654"/>
      <c r="R5" s="655">
        <v>4272916</v>
      </c>
      <c r="S5" s="656"/>
      <c r="T5" s="656"/>
      <c r="U5" s="656"/>
      <c r="V5" s="656"/>
      <c r="W5" s="656"/>
      <c r="X5" s="656"/>
      <c r="Y5" s="657"/>
      <c r="Z5" s="658">
        <v>34.299999999999997</v>
      </c>
      <c r="AA5" s="658"/>
      <c r="AB5" s="658"/>
      <c r="AC5" s="658"/>
      <c r="AD5" s="659">
        <v>4272916</v>
      </c>
      <c r="AE5" s="659"/>
      <c r="AF5" s="659"/>
      <c r="AG5" s="659"/>
      <c r="AH5" s="659"/>
      <c r="AI5" s="659"/>
      <c r="AJ5" s="659"/>
      <c r="AK5" s="659"/>
      <c r="AL5" s="660">
        <v>86.3</v>
      </c>
      <c r="AM5" s="661"/>
      <c r="AN5" s="661"/>
      <c r="AO5" s="662"/>
      <c r="AP5" s="652" t="s">
        <v>231</v>
      </c>
      <c r="AQ5" s="653"/>
      <c r="AR5" s="653"/>
      <c r="AS5" s="653"/>
      <c r="AT5" s="653"/>
      <c r="AU5" s="653"/>
      <c r="AV5" s="653"/>
      <c r="AW5" s="653"/>
      <c r="AX5" s="653"/>
      <c r="AY5" s="653"/>
      <c r="AZ5" s="653"/>
      <c r="BA5" s="653"/>
      <c r="BB5" s="653"/>
      <c r="BC5" s="653"/>
      <c r="BD5" s="653"/>
      <c r="BE5" s="653"/>
      <c r="BF5" s="654"/>
      <c r="BG5" s="666">
        <v>4270283</v>
      </c>
      <c r="BH5" s="667"/>
      <c r="BI5" s="667"/>
      <c r="BJ5" s="667"/>
      <c r="BK5" s="667"/>
      <c r="BL5" s="667"/>
      <c r="BM5" s="667"/>
      <c r="BN5" s="668"/>
      <c r="BO5" s="669">
        <v>99.9</v>
      </c>
      <c r="BP5" s="669"/>
      <c r="BQ5" s="669"/>
      <c r="BR5" s="669"/>
      <c r="BS5" s="670">
        <v>284969</v>
      </c>
      <c r="BT5" s="670"/>
      <c r="BU5" s="670"/>
      <c r="BV5" s="670"/>
      <c r="BW5" s="670"/>
      <c r="BX5" s="670"/>
      <c r="BY5" s="670"/>
      <c r="BZ5" s="670"/>
      <c r="CA5" s="670"/>
      <c r="CB5" s="674"/>
      <c r="CD5" s="648" t="s">
        <v>226</v>
      </c>
      <c r="CE5" s="649"/>
      <c r="CF5" s="649"/>
      <c r="CG5" s="649"/>
      <c r="CH5" s="649"/>
      <c r="CI5" s="649"/>
      <c r="CJ5" s="649"/>
      <c r="CK5" s="649"/>
      <c r="CL5" s="649"/>
      <c r="CM5" s="649"/>
      <c r="CN5" s="649"/>
      <c r="CO5" s="649"/>
      <c r="CP5" s="649"/>
      <c r="CQ5" s="650"/>
      <c r="CR5" s="648" t="s">
        <v>232</v>
      </c>
      <c r="CS5" s="649"/>
      <c r="CT5" s="649"/>
      <c r="CU5" s="649"/>
      <c r="CV5" s="649"/>
      <c r="CW5" s="649"/>
      <c r="CX5" s="649"/>
      <c r="CY5" s="650"/>
      <c r="CZ5" s="648" t="s">
        <v>224</v>
      </c>
      <c r="DA5" s="649"/>
      <c r="DB5" s="649"/>
      <c r="DC5" s="650"/>
      <c r="DD5" s="648" t="s">
        <v>233</v>
      </c>
      <c r="DE5" s="649"/>
      <c r="DF5" s="649"/>
      <c r="DG5" s="649"/>
      <c r="DH5" s="649"/>
      <c r="DI5" s="649"/>
      <c r="DJ5" s="649"/>
      <c r="DK5" s="649"/>
      <c r="DL5" s="649"/>
      <c r="DM5" s="649"/>
      <c r="DN5" s="649"/>
      <c r="DO5" s="649"/>
      <c r="DP5" s="650"/>
      <c r="DQ5" s="648" t="s">
        <v>234</v>
      </c>
      <c r="DR5" s="649"/>
      <c r="DS5" s="649"/>
      <c r="DT5" s="649"/>
      <c r="DU5" s="649"/>
      <c r="DV5" s="649"/>
      <c r="DW5" s="649"/>
      <c r="DX5" s="649"/>
      <c r="DY5" s="649"/>
      <c r="DZ5" s="649"/>
      <c r="EA5" s="649"/>
      <c r="EB5" s="649"/>
      <c r="EC5" s="650"/>
    </row>
    <row r="6" spans="2:143" ht="11.25" customHeight="1" x14ac:dyDescent="0.2">
      <c r="B6" s="663" t="s">
        <v>235</v>
      </c>
      <c r="C6" s="664"/>
      <c r="D6" s="664"/>
      <c r="E6" s="664"/>
      <c r="F6" s="664"/>
      <c r="G6" s="664"/>
      <c r="H6" s="664"/>
      <c r="I6" s="664"/>
      <c r="J6" s="664"/>
      <c r="K6" s="664"/>
      <c r="L6" s="664"/>
      <c r="M6" s="664"/>
      <c r="N6" s="664"/>
      <c r="O6" s="664"/>
      <c r="P6" s="664"/>
      <c r="Q6" s="665"/>
      <c r="R6" s="666">
        <v>61519</v>
      </c>
      <c r="S6" s="667"/>
      <c r="T6" s="667"/>
      <c r="U6" s="667"/>
      <c r="V6" s="667"/>
      <c r="W6" s="667"/>
      <c r="X6" s="667"/>
      <c r="Y6" s="668"/>
      <c r="Z6" s="669">
        <v>0.5</v>
      </c>
      <c r="AA6" s="669"/>
      <c r="AB6" s="669"/>
      <c r="AC6" s="669"/>
      <c r="AD6" s="670">
        <v>61519</v>
      </c>
      <c r="AE6" s="670"/>
      <c r="AF6" s="670"/>
      <c r="AG6" s="670"/>
      <c r="AH6" s="670"/>
      <c r="AI6" s="670"/>
      <c r="AJ6" s="670"/>
      <c r="AK6" s="670"/>
      <c r="AL6" s="671">
        <v>1.2</v>
      </c>
      <c r="AM6" s="672"/>
      <c r="AN6" s="672"/>
      <c r="AO6" s="673"/>
      <c r="AP6" s="663" t="s">
        <v>236</v>
      </c>
      <c r="AQ6" s="664"/>
      <c r="AR6" s="664"/>
      <c r="AS6" s="664"/>
      <c r="AT6" s="664"/>
      <c r="AU6" s="664"/>
      <c r="AV6" s="664"/>
      <c r="AW6" s="664"/>
      <c r="AX6" s="664"/>
      <c r="AY6" s="664"/>
      <c r="AZ6" s="664"/>
      <c r="BA6" s="664"/>
      <c r="BB6" s="664"/>
      <c r="BC6" s="664"/>
      <c r="BD6" s="664"/>
      <c r="BE6" s="664"/>
      <c r="BF6" s="665"/>
      <c r="BG6" s="666">
        <v>4270283</v>
      </c>
      <c r="BH6" s="667"/>
      <c r="BI6" s="667"/>
      <c r="BJ6" s="667"/>
      <c r="BK6" s="667"/>
      <c r="BL6" s="667"/>
      <c r="BM6" s="667"/>
      <c r="BN6" s="668"/>
      <c r="BO6" s="669">
        <v>99.9</v>
      </c>
      <c r="BP6" s="669"/>
      <c r="BQ6" s="669"/>
      <c r="BR6" s="669"/>
      <c r="BS6" s="670">
        <v>284969</v>
      </c>
      <c r="BT6" s="670"/>
      <c r="BU6" s="670"/>
      <c r="BV6" s="670"/>
      <c r="BW6" s="670"/>
      <c r="BX6" s="670"/>
      <c r="BY6" s="670"/>
      <c r="BZ6" s="670"/>
      <c r="CA6" s="670"/>
      <c r="CB6" s="674"/>
      <c r="CD6" s="677" t="s">
        <v>237</v>
      </c>
      <c r="CE6" s="678"/>
      <c r="CF6" s="678"/>
      <c r="CG6" s="678"/>
      <c r="CH6" s="678"/>
      <c r="CI6" s="678"/>
      <c r="CJ6" s="678"/>
      <c r="CK6" s="678"/>
      <c r="CL6" s="678"/>
      <c r="CM6" s="678"/>
      <c r="CN6" s="678"/>
      <c r="CO6" s="678"/>
      <c r="CP6" s="678"/>
      <c r="CQ6" s="679"/>
      <c r="CR6" s="666">
        <v>92228</v>
      </c>
      <c r="CS6" s="667"/>
      <c r="CT6" s="667"/>
      <c r="CU6" s="667"/>
      <c r="CV6" s="667"/>
      <c r="CW6" s="667"/>
      <c r="CX6" s="667"/>
      <c r="CY6" s="668"/>
      <c r="CZ6" s="660">
        <v>0.8</v>
      </c>
      <c r="DA6" s="661"/>
      <c r="DB6" s="661"/>
      <c r="DC6" s="680"/>
      <c r="DD6" s="675" t="s">
        <v>238</v>
      </c>
      <c r="DE6" s="667"/>
      <c r="DF6" s="667"/>
      <c r="DG6" s="667"/>
      <c r="DH6" s="667"/>
      <c r="DI6" s="667"/>
      <c r="DJ6" s="667"/>
      <c r="DK6" s="667"/>
      <c r="DL6" s="667"/>
      <c r="DM6" s="667"/>
      <c r="DN6" s="667"/>
      <c r="DO6" s="667"/>
      <c r="DP6" s="668"/>
      <c r="DQ6" s="675">
        <v>92228</v>
      </c>
      <c r="DR6" s="667"/>
      <c r="DS6" s="667"/>
      <c r="DT6" s="667"/>
      <c r="DU6" s="667"/>
      <c r="DV6" s="667"/>
      <c r="DW6" s="667"/>
      <c r="DX6" s="667"/>
      <c r="DY6" s="667"/>
      <c r="DZ6" s="667"/>
      <c r="EA6" s="667"/>
      <c r="EB6" s="667"/>
      <c r="EC6" s="676"/>
    </row>
    <row r="7" spans="2:143" ht="11.25" customHeight="1" x14ac:dyDescent="0.2">
      <c r="B7" s="663" t="s">
        <v>239</v>
      </c>
      <c r="C7" s="664"/>
      <c r="D7" s="664"/>
      <c r="E7" s="664"/>
      <c r="F7" s="664"/>
      <c r="G7" s="664"/>
      <c r="H7" s="664"/>
      <c r="I7" s="664"/>
      <c r="J7" s="664"/>
      <c r="K7" s="664"/>
      <c r="L7" s="664"/>
      <c r="M7" s="664"/>
      <c r="N7" s="664"/>
      <c r="O7" s="664"/>
      <c r="P7" s="664"/>
      <c r="Q7" s="665"/>
      <c r="R7" s="666">
        <v>1095</v>
      </c>
      <c r="S7" s="667"/>
      <c r="T7" s="667"/>
      <c r="U7" s="667"/>
      <c r="V7" s="667"/>
      <c r="W7" s="667"/>
      <c r="X7" s="667"/>
      <c r="Y7" s="668"/>
      <c r="Z7" s="669">
        <v>0</v>
      </c>
      <c r="AA7" s="669"/>
      <c r="AB7" s="669"/>
      <c r="AC7" s="669"/>
      <c r="AD7" s="670">
        <v>1095</v>
      </c>
      <c r="AE7" s="670"/>
      <c r="AF7" s="670"/>
      <c r="AG7" s="670"/>
      <c r="AH7" s="670"/>
      <c r="AI7" s="670"/>
      <c r="AJ7" s="670"/>
      <c r="AK7" s="670"/>
      <c r="AL7" s="671">
        <v>0</v>
      </c>
      <c r="AM7" s="672"/>
      <c r="AN7" s="672"/>
      <c r="AO7" s="673"/>
      <c r="AP7" s="663" t="s">
        <v>240</v>
      </c>
      <c r="AQ7" s="664"/>
      <c r="AR7" s="664"/>
      <c r="AS7" s="664"/>
      <c r="AT7" s="664"/>
      <c r="AU7" s="664"/>
      <c r="AV7" s="664"/>
      <c r="AW7" s="664"/>
      <c r="AX7" s="664"/>
      <c r="AY7" s="664"/>
      <c r="AZ7" s="664"/>
      <c r="BA7" s="664"/>
      <c r="BB7" s="664"/>
      <c r="BC7" s="664"/>
      <c r="BD7" s="664"/>
      <c r="BE7" s="664"/>
      <c r="BF7" s="665"/>
      <c r="BG7" s="666">
        <v>670441</v>
      </c>
      <c r="BH7" s="667"/>
      <c r="BI7" s="667"/>
      <c r="BJ7" s="667"/>
      <c r="BK7" s="667"/>
      <c r="BL7" s="667"/>
      <c r="BM7" s="667"/>
      <c r="BN7" s="668"/>
      <c r="BO7" s="669">
        <v>15.7</v>
      </c>
      <c r="BP7" s="669"/>
      <c r="BQ7" s="669"/>
      <c r="BR7" s="669"/>
      <c r="BS7" s="670">
        <v>51498</v>
      </c>
      <c r="BT7" s="670"/>
      <c r="BU7" s="670"/>
      <c r="BV7" s="670"/>
      <c r="BW7" s="670"/>
      <c r="BX7" s="670"/>
      <c r="BY7" s="670"/>
      <c r="BZ7" s="670"/>
      <c r="CA7" s="670"/>
      <c r="CB7" s="674"/>
      <c r="CD7" s="681" t="s">
        <v>241</v>
      </c>
      <c r="CE7" s="682"/>
      <c r="CF7" s="682"/>
      <c r="CG7" s="682"/>
      <c r="CH7" s="682"/>
      <c r="CI7" s="682"/>
      <c r="CJ7" s="682"/>
      <c r="CK7" s="682"/>
      <c r="CL7" s="682"/>
      <c r="CM7" s="682"/>
      <c r="CN7" s="682"/>
      <c r="CO7" s="682"/>
      <c r="CP7" s="682"/>
      <c r="CQ7" s="683"/>
      <c r="CR7" s="666">
        <v>2727994</v>
      </c>
      <c r="CS7" s="667"/>
      <c r="CT7" s="667"/>
      <c r="CU7" s="667"/>
      <c r="CV7" s="667"/>
      <c r="CW7" s="667"/>
      <c r="CX7" s="667"/>
      <c r="CY7" s="668"/>
      <c r="CZ7" s="669">
        <v>24.4</v>
      </c>
      <c r="DA7" s="669"/>
      <c r="DB7" s="669"/>
      <c r="DC7" s="669"/>
      <c r="DD7" s="675">
        <v>883986</v>
      </c>
      <c r="DE7" s="667"/>
      <c r="DF7" s="667"/>
      <c r="DG7" s="667"/>
      <c r="DH7" s="667"/>
      <c r="DI7" s="667"/>
      <c r="DJ7" s="667"/>
      <c r="DK7" s="667"/>
      <c r="DL7" s="667"/>
      <c r="DM7" s="667"/>
      <c r="DN7" s="667"/>
      <c r="DO7" s="667"/>
      <c r="DP7" s="668"/>
      <c r="DQ7" s="675">
        <v>1694583</v>
      </c>
      <c r="DR7" s="667"/>
      <c r="DS7" s="667"/>
      <c r="DT7" s="667"/>
      <c r="DU7" s="667"/>
      <c r="DV7" s="667"/>
      <c r="DW7" s="667"/>
      <c r="DX7" s="667"/>
      <c r="DY7" s="667"/>
      <c r="DZ7" s="667"/>
      <c r="EA7" s="667"/>
      <c r="EB7" s="667"/>
      <c r="EC7" s="676"/>
    </row>
    <row r="8" spans="2:143" ht="11.25" customHeight="1" x14ac:dyDescent="0.2">
      <c r="B8" s="663" t="s">
        <v>242</v>
      </c>
      <c r="C8" s="664"/>
      <c r="D8" s="664"/>
      <c r="E8" s="664"/>
      <c r="F8" s="664"/>
      <c r="G8" s="664"/>
      <c r="H8" s="664"/>
      <c r="I8" s="664"/>
      <c r="J8" s="664"/>
      <c r="K8" s="664"/>
      <c r="L8" s="664"/>
      <c r="M8" s="664"/>
      <c r="N8" s="664"/>
      <c r="O8" s="664"/>
      <c r="P8" s="664"/>
      <c r="Q8" s="665"/>
      <c r="R8" s="666">
        <v>6862</v>
      </c>
      <c r="S8" s="667"/>
      <c r="T8" s="667"/>
      <c r="U8" s="667"/>
      <c r="V8" s="667"/>
      <c r="W8" s="667"/>
      <c r="X8" s="667"/>
      <c r="Y8" s="668"/>
      <c r="Z8" s="669">
        <v>0.1</v>
      </c>
      <c r="AA8" s="669"/>
      <c r="AB8" s="669"/>
      <c r="AC8" s="669"/>
      <c r="AD8" s="670">
        <v>6862</v>
      </c>
      <c r="AE8" s="670"/>
      <c r="AF8" s="670"/>
      <c r="AG8" s="670"/>
      <c r="AH8" s="670"/>
      <c r="AI8" s="670"/>
      <c r="AJ8" s="670"/>
      <c r="AK8" s="670"/>
      <c r="AL8" s="671">
        <v>0.1</v>
      </c>
      <c r="AM8" s="672"/>
      <c r="AN8" s="672"/>
      <c r="AO8" s="673"/>
      <c r="AP8" s="663" t="s">
        <v>243</v>
      </c>
      <c r="AQ8" s="664"/>
      <c r="AR8" s="664"/>
      <c r="AS8" s="664"/>
      <c r="AT8" s="664"/>
      <c r="AU8" s="664"/>
      <c r="AV8" s="664"/>
      <c r="AW8" s="664"/>
      <c r="AX8" s="664"/>
      <c r="AY8" s="664"/>
      <c r="AZ8" s="664"/>
      <c r="BA8" s="664"/>
      <c r="BB8" s="664"/>
      <c r="BC8" s="664"/>
      <c r="BD8" s="664"/>
      <c r="BE8" s="664"/>
      <c r="BF8" s="665"/>
      <c r="BG8" s="666">
        <v>16864</v>
      </c>
      <c r="BH8" s="667"/>
      <c r="BI8" s="667"/>
      <c r="BJ8" s="667"/>
      <c r="BK8" s="667"/>
      <c r="BL8" s="667"/>
      <c r="BM8" s="667"/>
      <c r="BN8" s="668"/>
      <c r="BO8" s="669">
        <v>0.4</v>
      </c>
      <c r="BP8" s="669"/>
      <c r="BQ8" s="669"/>
      <c r="BR8" s="669"/>
      <c r="BS8" s="670" t="s">
        <v>238</v>
      </c>
      <c r="BT8" s="670"/>
      <c r="BU8" s="670"/>
      <c r="BV8" s="670"/>
      <c r="BW8" s="670"/>
      <c r="BX8" s="670"/>
      <c r="BY8" s="670"/>
      <c r="BZ8" s="670"/>
      <c r="CA8" s="670"/>
      <c r="CB8" s="674"/>
      <c r="CD8" s="681" t="s">
        <v>244</v>
      </c>
      <c r="CE8" s="682"/>
      <c r="CF8" s="682"/>
      <c r="CG8" s="682"/>
      <c r="CH8" s="682"/>
      <c r="CI8" s="682"/>
      <c r="CJ8" s="682"/>
      <c r="CK8" s="682"/>
      <c r="CL8" s="682"/>
      <c r="CM8" s="682"/>
      <c r="CN8" s="682"/>
      <c r="CO8" s="682"/>
      <c r="CP8" s="682"/>
      <c r="CQ8" s="683"/>
      <c r="CR8" s="666">
        <v>1788566</v>
      </c>
      <c r="CS8" s="667"/>
      <c r="CT8" s="667"/>
      <c r="CU8" s="667"/>
      <c r="CV8" s="667"/>
      <c r="CW8" s="667"/>
      <c r="CX8" s="667"/>
      <c r="CY8" s="668"/>
      <c r="CZ8" s="669">
        <v>16</v>
      </c>
      <c r="DA8" s="669"/>
      <c r="DB8" s="669"/>
      <c r="DC8" s="669"/>
      <c r="DD8" s="675">
        <v>24567</v>
      </c>
      <c r="DE8" s="667"/>
      <c r="DF8" s="667"/>
      <c r="DG8" s="667"/>
      <c r="DH8" s="667"/>
      <c r="DI8" s="667"/>
      <c r="DJ8" s="667"/>
      <c r="DK8" s="667"/>
      <c r="DL8" s="667"/>
      <c r="DM8" s="667"/>
      <c r="DN8" s="667"/>
      <c r="DO8" s="667"/>
      <c r="DP8" s="668"/>
      <c r="DQ8" s="675">
        <v>1015711</v>
      </c>
      <c r="DR8" s="667"/>
      <c r="DS8" s="667"/>
      <c r="DT8" s="667"/>
      <c r="DU8" s="667"/>
      <c r="DV8" s="667"/>
      <c r="DW8" s="667"/>
      <c r="DX8" s="667"/>
      <c r="DY8" s="667"/>
      <c r="DZ8" s="667"/>
      <c r="EA8" s="667"/>
      <c r="EB8" s="667"/>
      <c r="EC8" s="676"/>
    </row>
    <row r="9" spans="2:143" ht="11.25" customHeight="1" x14ac:dyDescent="0.2">
      <c r="B9" s="663" t="s">
        <v>245</v>
      </c>
      <c r="C9" s="664"/>
      <c r="D9" s="664"/>
      <c r="E9" s="664"/>
      <c r="F9" s="664"/>
      <c r="G9" s="664"/>
      <c r="H9" s="664"/>
      <c r="I9" s="664"/>
      <c r="J9" s="664"/>
      <c r="K9" s="664"/>
      <c r="L9" s="664"/>
      <c r="M9" s="664"/>
      <c r="N9" s="664"/>
      <c r="O9" s="664"/>
      <c r="P9" s="664"/>
      <c r="Q9" s="665"/>
      <c r="R9" s="666">
        <v>7940</v>
      </c>
      <c r="S9" s="667"/>
      <c r="T9" s="667"/>
      <c r="U9" s="667"/>
      <c r="V9" s="667"/>
      <c r="W9" s="667"/>
      <c r="X9" s="667"/>
      <c r="Y9" s="668"/>
      <c r="Z9" s="669">
        <v>0.1</v>
      </c>
      <c r="AA9" s="669"/>
      <c r="AB9" s="669"/>
      <c r="AC9" s="669"/>
      <c r="AD9" s="670">
        <v>7940</v>
      </c>
      <c r="AE9" s="670"/>
      <c r="AF9" s="670"/>
      <c r="AG9" s="670"/>
      <c r="AH9" s="670"/>
      <c r="AI9" s="670"/>
      <c r="AJ9" s="670"/>
      <c r="AK9" s="670"/>
      <c r="AL9" s="671">
        <v>0.2</v>
      </c>
      <c r="AM9" s="672"/>
      <c r="AN9" s="672"/>
      <c r="AO9" s="673"/>
      <c r="AP9" s="663" t="s">
        <v>246</v>
      </c>
      <c r="AQ9" s="664"/>
      <c r="AR9" s="664"/>
      <c r="AS9" s="664"/>
      <c r="AT9" s="664"/>
      <c r="AU9" s="664"/>
      <c r="AV9" s="664"/>
      <c r="AW9" s="664"/>
      <c r="AX9" s="664"/>
      <c r="AY9" s="664"/>
      <c r="AZ9" s="664"/>
      <c r="BA9" s="664"/>
      <c r="BB9" s="664"/>
      <c r="BC9" s="664"/>
      <c r="BD9" s="664"/>
      <c r="BE9" s="664"/>
      <c r="BF9" s="665"/>
      <c r="BG9" s="666">
        <v>451086</v>
      </c>
      <c r="BH9" s="667"/>
      <c r="BI9" s="667"/>
      <c r="BJ9" s="667"/>
      <c r="BK9" s="667"/>
      <c r="BL9" s="667"/>
      <c r="BM9" s="667"/>
      <c r="BN9" s="668"/>
      <c r="BO9" s="669">
        <v>10.6</v>
      </c>
      <c r="BP9" s="669"/>
      <c r="BQ9" s="669"/>
      <c r="BR9" s="669"/>
      <c r="BS9" s="670" t="s">
        <v>238</v>
      </c>
      <c r="BT9" s="670"/>
      <c r="BU9" s="670"/>
      <c r="BV9" s="670"/>
      <c r="BW9" s="670"/>
      <c r="BX9" s="670"/>
      <c r="BY9" s="670"/>
      <c r="BZ9" s="670"/>
      <c r="CA9" s="670"/>
      <c r="CB9" s="674"/>
      <c r="CD9" s="681" t="s">
        <v>247</v>
      </c>
      <c r="CE9" s="682"/>
      <c r="CF9" s="682"/>
      <c r="CG9" s="682"/>
      <c r="CH9" s="682"/>
      <c r="CI9" s="682"/>
      <c r="CJ9" s="682"/>
      <c r="CK9" s="682"/>
      <c r="CL9" s="682"/>
      <c r="CM9" s="682"/>
      <c r="CN9" s="682"/>
      <c r="CO9" s="682"/>
      <c r="CP9" s="682"/>
      <c r="CQ9" s="683"/>
      <c r="CR9" s="666">
        <v>1071068</v>
      </c>
      <c r="CS9" s="667"/>
      <c r="CT9" s="667"/>
      <c r="CU9" s="667"/>
      <c r="CV9" s="667"/>
      <c r="CW9" s="667"/>
      <c r="CX9" s="667"/>
      <c r="CY9" s="668"/>
      <c r="CZ9" s="669">
        <v>9.6</v>
      </c>
      <c r="DA9" s="669"/>
      <c r="DB9" s="669"/>
      <c r="DC9" s="669"/>
      <c r="DD9" s="675">
        <v>60643</v>
      </c>
      <c r="DE9" s="667"/>
      <c r="DF9" s="667"/>
      <c r="DG9" s="667"/>
      <c r="DH9" s="667"/>
      <c r="DI9" s="667"/>
      <c r="DJ9" s="667"/>
      <c r="DK9" s="667"/>
      <c r="DL9" s="667"/>
      <c r="DM9" s="667"/>
      <c r="DN9" s="667"/>
      <c r="DO9" s="667"/>
      <c r="DP9" s="668"/>
      <c r="DQ9" s="675">
        <v>810711</v>
      </c>
      <c r="DR9" s="667"/>
      <c r="DS9" s="667"/>
      <c r="DT9" s="667"/>
      <c r="DU9" s="667"/>
      <c r="DV9" s="667"/>
      <c r="DW9" s="667"/>
      <c r="DX9" s="667"/>
      <c r="DY9" s="667"/>
      <c r="DZ9" s="667"/>
      <c r="EA9" s="667"/>
      <c r="EB9" s="667"/>
      <c r="EC9" s="676"/>
    </row>
    <row r="10" spans="2:143" ht="11.25" customHeight="1" x14ac:dyDescent="0.2">
      <c r="B10" s="663" t="s">
        <v>248</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238</v>
      </c>
      <c r="AA10" s="669"/>
      <c r="AB10" s="669"/>
      <c r="AC10" s="669"/>
      <c r="AD10" s="670" t="s">
        <v>130</v>
      </c>
      <c r="AE10" s="670"/>
      <c r="AF10" s="670"/>
      <c r="AG10" s="670"/>
      <c r="AH10" s="670"/>
      <c r="AI10" s="670"/>
      <c r="AJ10" s="670"/>
      <c r="AK10" s="670"/>
      <c r="AL10" s="671" t="s">
        <v>238</v>
      </c>
      <c r="AM10" s="672"/>
      <c r="AN10" s="672"/>
      <c r="AO10" s="673"/>
      <c r="AP10" s="663" t="s">
        <v>249</v>
      </c>
      <c r="AQ10" s="664"/>
      <c r="AR10" s="664"/>
      <c r="AS10" s="664"/>
      <c r="AT10" s="664"/>
      <c r="AU10" s="664"/>
      <c r="AV10" s="664"/>
      <c r="AW10" s="664"/>
      <c r="AX10" s="664"/>
      <c r="AY10" s="664"/>
      <c r="AZ10" s="664"/>
      <c r="BA10" s="664"/>
      <c r="BB10" s="664"/>
      <c r="BC10" s="664"/>
      <c r="BD10" s="664"/>
      <c r="BE10" s="664"/>
      <c r="BF10" s="665"/>
      <c r="BG10" s="666">
        <v>52813</v>
      </c>
      <c r="BH10" s="667"/>
      <c r="BI10" s="667"/>
      <c r="BJ10" s="667"/>
      <c r="BK10" s="667"/>
      <c r="BL10" s="667"/>
      <c r="BM10" s="667"/>
      <c r="BN10" s="668"/>
      <c r="BO10" s="669">
        <v>1.2</v>
      </c>
      <c r="BP10" s="669"/>
      <c r="BQ10" s="669"/>
      <c r="BR10" s="669"/>
      <c r="BS10" s="670">
        <v>8743</v>
      </c>
      <c r="BT10" s="670"/>
      <c r="BU10" s="670"/>
      <c r="BV10" s="670"/>
      <c r="BW10" s="670"/>
      <c r="BX10" s="670"/>
      <c r="BY10" s="670"/>
      <c r="BZ10" s="670"/>
      <c r="CA10" s="670"/>
      <c r="CB10" s="674"/>
      <c r="CD10" s="681" t="s">
        <v>250</v>
      </c>
      <c r="CE10" s="682"/>
      <c r="CF10" s="682"/>
      <c r="CG10" s="682"/>
      <c r="CH10" s="682"/>
      <c r="CI10" s="682"/>
      <c r="CJ10" s="682"/>
      <c r="CK10" s="682"/>
      <c r="CL10" s="682"/>
      <c r="CM10" s="682"/>
      <c r="CN10" s="682"/>
      <c r="CO10" s="682"/>
      <c r="CP10" s="682"/>
      <c r="CQ10" s="683"/>
      <c r="CR10" s="666">
        <v>35440</v>
      </c>
      <c r="CS10" s="667"/>
      <c r="CT10" s="667"/>
      <c r="CU10" s="667"/>
      <c r="CV10" s="667"/>
      <c r="CW10" s="667"/>
      <c r="CX10" s="667"/>
      <c r="CY10" s="668"/>
      <c r="CZ10" s="669">
        <v>0.3</v>
      </c>
      <c r="DA10" s="669"/>
      <c r="DB10" s="669"/>
      <c r="DC10" s="669"/>
      <c r="DD10" s="675" t="s">
        <v>130</v>
      </c>
      <c r="DE10" s="667"/>
      <c r="DF10" s="667"/>
      <c r="DG10" s="667"/>
      <c r="DH10" s="667"/>
      <c r="DI10" s="667"/>
      <c r="DJ10" s="667"/>
      <c r="DK10" s="667"/>
      <c r="DL10" s="667"/>
      <c r="DM10" s="667"/>
      <c r="DN10" s="667"/>
      <c r="DO10" s="667"/>
      <c r="DP10" s="668"/>
      <c r="DQ10" s="675">
        <v>7940</v>
      </c>
      <c r="DR10" s="667"/>
      <c r="DS10" s="667"/>
      <c r="DT10" s="667"/>
      <c r="DU10" s="667"/>
      <c r="DV10" s="667"/>
      <c r="DW10" s="667"/>
      <c r="DX10" s="667"/>
      <c r="DY10" s="667"/>
      <c r="DZ10" s="667"/>
      <c r="EA10" s="667"/>
      <c r="EB10" s="667"/>
      <c r="EC10" s="676"/>
    </row>
    <row r="11" spans="2:143" ht="11.25" customHeight="1" x14ac:dyDescent="0.2">
      <c r="B11" s="663" t="s">
        <v>251</v>
      </c>
      <c r="C11" s="664"/>
      <c r="D11" s="664"/>
      <c r="E11" s="664"/>
      <c r="F11" s="664"/>
      <c r="G11" s="664"/>
      <c r="H11" s="664"/>
      <c r="I11" s="664"/>
      <c r="J11" s="664"/>
      <c r="K11" s="664"/>
      <c r="L11" s="664"/>
      <c r="M11" s="664"/>
      <c r="N11" s="664"/>
      <c r="O11" s="664"/>
      <c r="P11" s="664"/>
      <c r="Q11" s="665"/>
      <c r="R11" s="666">
        <v>233344</v>
      </c>
      <c r="S11" s="667"/>
      <c r="T11" s="667"/>
      <c r="U11" s="667"/>
      <c r="V11" s="667"/>
      <c r="W11" s="667"/>
      <c r="X11" s="667"/>
      <c r="Y11" s="668"/>
      <c r="Z11" s="671">
        <v>1.9</v>
      </c>
      <c r="AA11" s="672"/>
      <c r="AB11" s="672"/>
      <c r="AC11" s="684"/>
      <c r="AD11" s="675">
        <v>233344</v>
      </c>
      <c r="AE11" s="667"/>
      <c r="AF11" s="667"/>
      <c r="AG11" s="667"/>
      <c r="AH11" s="667"/>
      <c r="AI11" s="667"/>
      <c r="AJ11" s="667"/>
      <c r="AK11" s="668"/>
      <c r="AL11" s="671">
        <v>4.7</v>
      </c>
      <c r="AM11" s="672"/>
      <c r="AN11" s="672"/>
      <c r="AO11" s="673"/>
      <c r="AP11" s="663" t="s">
        <v>252</v>
      </c>
      <c r="AQ11" s="664"/>
      <c r="AR11" s="664"/>
      <c r="AS11" s="664"/>
      <c r="AT11" s="664"/>
      <c r="AU11" s="664"/>
      <c r="AV11" s="664"/>
      <c r="AW11" s="664"/>
      <c r="AX11" s="664"/>
      <c r="AY11" s="664"/>
      <c r="AZ11" s="664"/>
      <c r="BA11" s="664"/>
      <c r="BB11" s="664"/>
      <c r="BC11" s="664"/>
      <c r="BD11" s="664"/>
      <c r="BE11" s="664"/>
      <c r="BF11" s="665"/>
      <c r="BG11" s="666">
        <v>149678</v>
      </c>
      <c r="BH11" s="667"/>
      <c r="BI11" s="667"/>
      <c r="BJ11" s="667"/>
      <c r="BK11" s="667"/>
      <c r="BL11" s="667"/>
      <c r="BM11" s="667"/>
      <c r="BN11" s="668"/>
      <c r="BO11" s="669">
        <v>3.5</v>
      </c>
      <c r="BP11" s="669"/>
      <c r="BQ11" s="669"/>
      <c r="BR11" s="669"/>
      <c r="BS11" s="670">
        <v>42755</v>
      </c>
      <c r="BT11" s="670"/>
      <c r="BU11" s="670"/>
      <c r="BV11" s="670"/>
      <c r="BW11" s="670"/>
      <c r="BX11" s="670"/>
      <c r="BY11" s="670"/>
      <c r="BZ11" s="670"/>
      <c r="CA11" s="670"/>
      <c r="CB11" s="674"/>
      <c r="CD11" s="681" t="s">
        <v>253</v>
      </c>
      <c r="CE11" s="682"/>
      <c r="CF11" s="682"/>
      <c r="CG11" s="682"/>
      <c r="CH11" s="682"/>
      <c r="CI11" s="682"/>
      <c r="CJ11" s="682"/>
      <c r="CK11" s="682"/>
      <c r="CL11" s="682"/>
      <c r="CM11" s="682"/>
      <c r="CN11" s="682"/>
      <c r="CO11" s="682"/>
      <c r="CP11" s="682"/>
      <c r="CQ11" s="683"/>
      <c r="CR11" s="666">
        <v>1061637</v>
      </c>
      <c r="CS11" s="667"/>
      <c r="CT11" s="667"/>
      <c r="CU11" s="667"/>
      <c r="CV11" s="667"/>
      <c r="CW11" s="667"/>
      <c r="CX11" s="667"/>
      <c r="CY11" s="668"/>
      <c r="CZ11" s="669">
        <v>9.5</v>
      </c>
      <c r="DA11" s="669"/>
      <c r="DB11" s="669"/>
      <c r="DC11" s="669"/>
      <c r="DD11" s="675">
        <v>674966</v>
      </c>
      <c r="DE11" s="667"/>
      <c r="DF11" s="667"/>
      <c r="DG11" s="667"/>
      <c r="DH11" s="667"/>
      <c r="DI11" s="667"/>
      <c r="DJ11" s="667"/>
      <c r="DK11" s="667"/>
      <c r="DL11" s="667"/>
      <c r="DM11" s="667"/>
      <c r="DN11" s="667"/>
      <c r="DO11" s="667"/>
      <c r="DP11" s="668"/>
      <c r="DQ11" s="675">
        <v>459697</v>
      </c>
      <c r="DR11" s="667"/>
      <c r="DS11" s="667"/>
      <c r="DT11" s="667"/>
      <c r="DU11" s="667"/>
      <c r="DV11" s="667"/>
      <c r="DW11" s="667"/>
      <c r="DX11" s="667"/>
      <c r="DY11" s="667"/>
      <c r="DZ11" s="667"/>
      <c r="EA11" s="667"/>
      <c r="EB11" s="667"/>
      <c r="EC11" s="676"/>
    </row>
    <row r="12" spans="2:143" ht="11.25" customHeight="1" x14ac:dyDescent="0.2">
      <c r="B12" s="663" t="s">
        <v>254</v>
      </c>
      <c r="C12" s="664"/>
      <c r="D12" s="664"/>
      <c r="E12" s="664"/>
      <c r="F12" s="664"/>
      <c r="G12" s="664"/>
      <c r="H12" s="664"/>
      <c r="I12" s="664"/>
      <c r="J12" s="664"/>
      <c r="K12" s="664"/>
      <c r="L12" s="664"/>
      <c r="M12" s="664"/>
      <c r="N12" s="664"/>
      <c r="O12" s="664"/>
      <c r="P12" s="664"/>
      <c r="Q12" s="665"/>
      <c r="R12" s="666" t="s">
        <v>238</v>
      </c>
      <c r="S12" s="667"/>
      <c r="T12" s="667"/>
      <c r="U12" s="667"/>
      <c r="V12" s="667"/>
      <c r="W12" s="667"/>
      <c r="X12" s="667"/>
      <c r="Y12" s="668"/>
      <c r="Z12" s="669" t="s">
        <v>130</v>
      </c>
      <c r="AA12" s="669"/>
      <c r="AB12" s="669"/>
      <c r="AC12" s="669"/>
      <c r="AD12" s="670" t="s">
        <v>130</v>
      </c>
      <c r="AE12" s="670"/>
      <c r="AF12" s="670"/>
      <c r="AG12" s="670"/>
      <c r="AH12" s="670"/>
      <c r="AI12" s="670"/>
      <c r="AJ12" s="670"/>
      <c r="AK12" s="670"/>
      <c r="AL12" s="671" t="s">
        <v>130</v>
      </c>
      <c r="AM12" s="672"/>
      <c r="AN12" s="672"/>
      <c r="AO12" s="673"/>
      <c r="AP12" s="663" t="s">
        <v>255</v>
      </c>
      <c r="AQ12" s="664"/>
      <c r="AR12" s="664"/>
      <c r="AS12" s="664"/>
      <c r="AT12" s="664"/>
      <c r="AU12" s="664"/>
      <c r="AV12" s="664"/>
      <c r="AW12" s="664"/>
      <c r="AX12" s="664"/>
      <c r="AY12" s="664"/>
      <c r="AZ12" s="664"/>
      <c r="BA12" s="664"/>
      <c r="BB12" s="664"/>
      <c r="BC12" s="664"/>
      <c r="BD12" s="664"/>
      <c r="BE12" s="664"/>
      <c r="BF12" s="665"/>
      <c r="BG12" s="666">
        <v>3493321</v>
      </c>
      <c r="BH12" s="667"/>
      <c r="BI12" s="667"/>
      <c r="BJ12" s="667"/>
      <c r="BK12" s="667"/>
      <c r="BL12" s="667"/>
      <c r="BM12" s="667"/>
      <c r="BN12" s="668"/>
      <c r="BO12" s="669">
        <v>81.8</v>
      </c>
      <c r="BP12" s="669"/>
      <c r="BQ12" s="669"/>
      <c r="BR12" s="669"/>
      <c r="BS12" s="670">
        <v>233471</v>
      </c>
      <c r="BT12" s="670"/>
      <c r="BU12" s="670"/>
      <c r="BV12" s="670"/>
      <c r="BW12" s="670"/>
      <c r="BX12" s="670"/>
      <c r="BY12" s="670"/>
      <c r="BZ12" s="670"/>
      <c r="CA12" s="670"/>
      <c r="CB12" s="674"/>
      <c r="CD12" s="681" t="s">
        <v>256</v>
      </c>
      <c r="CE12" s="682"/>
      <c r="CF12" s="682"/>
      <c r="CG12" s="682"/>
      <c r="CH12" s="682"/>
      <c r="CI12" s="682"/>
      <c r="CJ12" s="682"/>
      <c r="CK12" s="682"/>
      <c r="CL12" s="682"/>
      <c r="CM12" s="682"/>
      <c r="CN12" s="682"/>
      <c r="CO12" s="682"/>
      <c r="CP12" s="682"/>
      <c r="CQ12" s="683"/>
      <c r="CR12" s="666">
        <v>1000638</v>
      </c>
      <c r="CS12" s="667"/>
      <c r="CT12" s="667"/>
      <c r="CU12" s="667"/>
      <c r="CV12" s="667"/>
      <c r="CW12" s="667"/>
      <c r="CX12" s="667"/>
      <c r="CY12" s="668"/>
      <c r="CZ12" s="669">
        <v>8.9</v>
      </c>
      <c r="DA12" s="669"/>
      <c r="DB12" s="669"/>
      <c r="DC12" s="669"/>
      <c r="DD12" s="675">
        <v>715947</v>
      </c>
      <c r="DE12" s="667"/>
      <c r="DF12" s="667"/>
      <c r="DG12" s="667"/>
      <c r="DH12" s="667"/>
      <c r="DI12" s="667"/>
      <c r="DJ12" s="667"/>
      <c r="DK12" s="667"/>
      <c r="DL12" s="667"/>
      <c r="DM12" s="667"/>
      <c r="DN12" s="667"/>
      <c r="DO12" s="667"/>
      <c r="DP12" s="668"/>
      <c r="DQ12" s="675">
        <v>249805</v>
      </c>
      <c r="DR12" s="667"/>
      <c r="DS12" s="667"/>
      <c r="DT12" s="667"/>
      <c r="DU12" s="667"/>
      <c r="DV12" s="667"/>
      <c r="DW12" s="667"/>
      <c r="DX12" s="667"/>
      <c r="DY12" s="667"/>
      <c r="DZ12" s="667"/>
      <c r="EA12" s="667"/>
      <c r="EB12" s="667"/>
      <c r="EC12" s="676"/>
    </row>
    <row r="13" spans="2:143" ht="11.25" customHeight="1" x14ac:dyDescent="0.2">
      <c r="B13" s="663" t="s">
        <v>257</v>
      </c>
      <c r="C13" s="664"/>
      <c r="D13" s="664"/>
      <c r="E13" s="664"/>
      <c r="F13" s="664"/>
      <c r="G13" s="664"/>
      <c r="H13" s="664"/>
      <c r="I13" s="664"/>
      <c r="J13" s="664"/>
      <c r="K13" s="664"/>
      <c r="L13" s="664"/>
      <c r="M13" s="664"/>
      <c r="N13" s="664"/>
      <c r="O13" s="664"/>
      <c r="P13" s="664"/>
      <c r="Q13" s="665"/>
      <c r="R13" s="666" t="s">
        <v>238</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258</v>
      </c>
      <c r="AQ13" s="664"/>
      <c r="AR13" s="664"/>
      <c r="AS13" s="664"/>
      <c r="AT13" s="664"/>
      <c r="AU13" s="664"/>
      <c r="AV13" s="664"/>
      <c r="AW13" s="664"/>
      <c r="AX13" s="664"/>
      <c r="AY13" s="664"/>
      <c r="AZ13" s="664"/>
      <c r="BA13" s="664"/>
      <c r="BB13" s="664"/>
      <c r="BC13" s="664"/>
      <c r="BD13" s="664"/>
      <c r="BE13" s="664"/>
      <c r="BF13" s="665"/>
      <c r="BG13" s="666">
        <v>3492786</v>
      </c>
      <c r="BH13" s="667"/>
      <c r="BI13" s="667"/>
      <c r="BJ13" s="667"/>
      <c r="BK13" s="667"/>
      <c r="BL13" s="667"/>
      <c r="BM13" s="667"/>
      <c r="BN13" s="668"/>
      <c r="BO13" s="669">
        <v>81.7</v>
      </c>
      <c r="BP13" s="669"/>
      <c r="BQ13" s="669"/>
      <c r="BR13" s="669"/>
      <c r="BS13" s="670">
        <v>233471</v>
      </c>
      <c r="BT13" s="670"/>
      <c r="BU13" s="670"/>
      <c r="BV13" s="670"/>
      <c r="BW13" s="670"/>
      <c r="BX13" s="670"/>
      <c r="BY13" s="670"/>
      <c r="BZ13" s="670"/>
      <c r="CA13" s="670"/>
      <c r="CB13" s="674"/>
      <c r="CD13" s="681" t="s">
        <v>259</v>
      </c>
      <c r="CE13" s="682"/>
      <c r="CF13" s="682"/>
      <c r="CG13" s="682"/>
      <c r="CH13" s="682"/>
      <c r="CI13" s="682"/>
      <c r="CJ13" s="682"/>
      <c r="CK13" s="682"/>
      <c r="CL13" s="682"/>
      <c r="CM13" s="682"/>
      <c r="CN13" s="682"/>
      <c r="CO13" s="682"/>
      <c r="CP13" s="682"/>
      <c r="CQ13" s="683"/>
      <c r="CR13" s="666">
        <v>1069574</v>
      </c>
      <c r="CS13" s="667"/>
      <c r="CT13" s="667"/>
      <c r="CU13" s="667"/>
      <c r="CV13" s="667"/>
      <c r="CW13" s="667"/>
      <c r="CX13" s="667"/>
      <c r="CY13" s="668"/>
      <c r="CZ13" s="669">
        <v>9.5</v>
      </c>
      <c r="DA13" s="669"/>
      <c r="DB13" s="669"/>
      <c r="DC13" s="669"/>
      <c r="DD13" s="675">
        <v>475307</v>
      </c>
      <c r="DE13" s="667"/>
      <c r="DF13" s="667"/>
      <c r="DG13" s="667"/>
      <c r="DH13" s="667"/>
      <c r="DI13" s="667"/>
      <c r="DJ13" s="667"/>
      <c r="DK13" s="667"/>
      <c r="DL13" s="667"/>
      <c r="DM13" s="667"/>
      <c r="DN13" s="667"/>
      <c r="DO13" s="667"/>
      <c r="DP13" s="668"/>
      <c r="DQ13" s="675">
        <v>658076</v>
      </c>
      <c r="DR13" s="667"/>
      <c r="DS13" s="667"/>
      <c r="DT13" s="667"/>
      <c r="DU13" s="667"/>
      <c r="DV13" s="667"/>
      <c r="DW13" s="667"/>
      <c r="DX13" s="667"/>
      <c r="DY13" s="667"/>
      <c r="DZ13" s="667"/>
      <c r="EA13" s="667"/>
      <c r="EB13" s="667"/>
      <c r="EC13" s="676"/>
    </row>
    <row r="14" spans="2:143" ht="11.25" customHeight="1" x14ac:dyDescent="0.2">
      <c r="B14" s="663" t="s">
        <v>260</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238</v>
      </c>
      <c r="AA14" s="669"/>
      <c r="AB14" s="669"/>
      <c r="AC14" s="669"/>
      <c r="AD14" s="670" t="s">
        <v>238</v>
      </c>
      <c r="AE14" s="670"/>
      <c r="AF14" s="670"/>
      <c r="AG14" s="670"/>
      <c r="AH14" s="670"/>
      <c r="AI14" s="670"/>
      <c r="AJ14" s="670"/>
      <c r="AK14" s="670"/>
      <c r="AL14" s="671" t="s">
        <v>238</v>
      </c>
      <c r="AM14" s="672"/>
      <c r="AN14" s="672"/>
      <c r="AO14" s="673"/>
      <c r="AP14" s="663" t="s">
        <v>261</v>
      </c>
      <c r="AQ14" s="664"/>
      <c r="AR14" s="664"/>
      <c r="AS14" s="664"/>
      <c r="AT14" s="664"/>
      <c r="AU14" s="664"/>
      <c r="AV14" s="664"/>
      <c r="AW14" s="664"/>
      <c r="AX14" s="664"/>
      <c r="AY14" s="664"/>
      <c r="AZ14" s="664"/>
      <c r="BA14" s="664"/>
      <c r="BB14" s="664"/>
      <c r="BC14" s="664"/>
      <c r="BD14" s="664"/>
      <c r="BE14" s="664"/>
      <c r="BF14" s="665"/>
      <c r="BG14" s="666">
        <v>38048</v>
      </c>
      <c r="BH14" s="667"/>
      <c r="BI14" s="667"/>
      <c r="BJ14" s="667"/>
      <c r="BK14" s="667"/>
      <c r="BL14" s="667"/>
      <c r="BM14" s="667"/>
      <c r="BN14" s="668"/>
      <c r="BO14" s="669">
        <v>0.9</v>
      </c>
      <c r="BP14" s="669"/>
      <c r="BQ14" s="669"/>
      <c r="BR14" s="669"/>
      <c r="BS14" s="670" t="s">
        <v>130</v>
      </c>
      <c r="BT14" s="670"/>
      <c r="BU14" s="670"/>
      <c r="BV14" s="670"/>
      <c r="BW14" s="670"/>
      <c r="BX14" s="670"/>
      <c r="BY14" s="670"/>
      <c r="BZ14" s="670"/>
      <c r="CA14" s="670"/>
      <c r="CB14" s="674"/>
      <c r="CD14" s="681" t="s">
        <v>262</v>
      </c>
      <c r="CE14" s="682"/>
      <c r="CF14" s="682"/>
      <c r="CG14" s="682"/>
      <c r="CH14" s="682"/>
      <c r="CI14" s="682"/>
      <c r="CJ14" s="682"/>
      <c r="CK14" s="682"/>
      <c r="CL14" s="682"/>
      <c r="CM14" s="682"/>
      <c r="CN14" s="682"/>
      <c r="CO14" s="682"/>
      <c r="CP14" s="682"/>
      <c r="CQ14" s="683"/>
      <c r="CR14" s="666">
        <v>818552</v>
      </c>
      <c r="CS14" s="667"/>
      <c r="CT14" s="667"/>
      <c r="CU14" s="667"/>
      <c r="CV14" s="667"/>
      <c r="CW14" s="667"/>
      <c r="CX14" s="667"/>
      <c r="CY14" s="668"/>
      <c r="CZ14" s="669">
        <v>7.3</v>
      </c>
      <c r="DA14" s="669"/>
      <c r="DB14" s="669"/>
      <c r="DC14" s="669"/>
      <c r="DD14" s="675">
        <v>493116</v>
      </c>
      <c r="DE14" s="667"/>
      <c r="DF14" s="667"/>
      <c r="DG14" s="667"/>
      <c r="DH14" s="667"/>
      <c r="DI14" s="667"/>
      <c r="DJ14" s="667"/>
      <c r="DK14" s="667"/>
      <c r="DL14" s="667"/>
      <c r="DM14" s="667"/>
      <c r="DN14" s="667"/>
      <c r="DO14" s="667"/>
      <c r="DP14" s="668"/>
      <c r="DQ14" s="675">
        <v>331176</v>
      </c>
      <c r="DR14" s="667"/>
      <c r="DS14" s="667"/>
      <c r="DT14" s="667"/>
      <c r="DU14" s="667"/>
      <c r="DV14" s="667"/>
      <c r="DW14" s="667"/>
      <c r="DX14" s="667"/>
      <c r="DY14" s="667"/>
      <c r="DZ14" s="667"/>
      <c r="EA14" s="667"/>
      <c r="EB14" s="667"/>
      <c r="EC14" s="676"/>
    </row>
    <row r="15" spans="2:143" ht="11.25" customHeight="1" x14ac:dyDescent="0.2">
      <c r="B15" s="663" t="s">
        <v>263</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264</v>
      </c>
      <c r="AQ15" s="664"/>
      <c r="AR15" s="664"/>
      <c r="AS15" s="664"/>
      <c r="AT15" s="664"/>
      <c r="AU15" s="664"/>
      <c r="AV15" s="664"/>
      <c r="AW15" s="664"/>
      <c r="AX15" s="664"/>
      <c r="AY15" s="664"/>
      <c r="AZ15" s="664"/>
      <c r="BA15" s="664"/>
      <c r="BB15" s="664"/>
      <c r="BC15" s="664"/>
      <c r="BD15" s="664"/>
      <c r="BE15" s="664"/>
      <c r="BF15" s="665"/>
      <c r="BG15" s="666">
        <v>68473</v>
      </c>
      <c r="BH15" s="667"/>
      <c r="BI15" s="667"/>
      <c r="BJ15" s="667"/>
      <c r="BK15" s="667"/>
      <c r="BL15" s="667"/>
      <c r="BM15" s="667"/>
      <c r="BN15" s="668"/>
      <c r="BO15" s="669">
        <v>1.6</v>
      </c>
      <c r="BP15" s="669"/>
      <c r="BQ15" s="669"/>
      <c r="BR15" s="669"/>
      <c r="BS15" s="670" t="s">
        <v>130</v>
      </c>
      <c r="BT15" s="670"/>
      <c r="BU15" s="670"/>
      <c r="BV15" s="670"/>
      <c r="BW15" s="670"/>
      <c r="BX15" s="670"/>
      <c r="BY15" s="670"/>
      <c r="BZ15" s="670"/>
      <c r="CA15" s="670"/>
      <c r="CB15" s="674"/>
      <c r="CD15" s="681" t="s">
        <v>265</v>
      </c>
      <c r="CE15" s="682"/>
      <c r="CF15" s="682"/>
      <c r="CG15" s="682"/>
      <c r="CH15" s="682"/>
      <c r="CI15" s="682"/>
      <c r="CJ15" s="682"/>
      <c r="CK15" s="682"/>
      <c r="CL15" s="682"/>
      <c r="CM15" s="682"/>
      <c r="CN15" s="682"/>
      <c r="CO15" s="682"/>
      <c r="CP15" s="682"/>
      <c r="CQ15" s="683"/>
      <c r="CR15" s="666">
        <v>1011290</v>
      </c>
      <c r="CS15" s="667"/>
      <c r="CT15" s="667"/>
      <c r="CU15" s="667"/>
      <c r="CV15" s="667"/>
      <c r="CW15" s="667"/>
      <c r="CX15" s="667"/>
      <c r="CY15" s="668"/>
      <c r="CZ15" s="669">
        <v>9</v>
      </c>
      <c r="DA15" s="669"/>
      <c r="DB15" s="669"/>
      <c r="DC15" s="669"/>
      <c r="DD15" s="675">
        <v>167388</v>
      </c>
      <c r="DE15" s="667"/>
      <c r="DF15" s="667"/>
      <c r="DG15" s="667"/>
      <c r="DH15" s="667"/>
      <c r="DI15" s="667"/>
      <c r="DJ15" s="667"/>
      <c r="DK15" s="667"/>
      <c r="DL15" s="667"/>
      <c r="DM15" s="667"/>
      <c r="DN15" s="667"/>
      <c r="DO15" s="667"/>
      <c r="DP15" s="668"/>
      <c r="DQ15" s="675">
        <v>816984</v>
      </c>
      <c r="DR15" s="667"/>
      <c r="DS15" s="667"/>
      <c r="DT15" s="667"/>
      <c r="DU15" s="667"/>
      <c r="DV15" s="667"/>
      <c r="DW15" s="667"/>
      <c r="DX15" s="667"/>
      <c r="DY15" s="667"/>
      <c r="DZ15" s="667"/>
      <c r="EA15" s="667"/>
      <c r="EB15" s="667"/>
      <c r="EC15" s="676"/>
    </row>
    <row r="16" spans="2:143" ht="11.25" customHeight="1" x14ac:dyDescent="0.2">
      <c r="B16" s="663" t="s">
        <v>266</v>
      </c>
      <c r="C16" s="664"/>
      <c r="D16" s="664"/>
      <c r="E16" s="664"/>
      <c r="F16" s="664"/>
      <c r="G16" s="664"/>
      <c r="H16" s="664"/>
      <c r="I16" s="664"/>
      <c r="J16" s="664"/>
      <c r="K16" s="664"/>
      <c r="L16" s="664"/>
      <c r="M16" s="664"/>
      <c r="N16" s="664"/>
      <c r="O16" s="664"/>
      <c r="P16" s="664"/>
      <c r="Q16" s="665"/>
      <c r="R16" s="666">
        <v>5287</v>
      </c>
      <c r="S16" s="667"/>
      <c r="T16" s="667"/>
      <c r="U16" s="667"/>
      <c r="V16" s="667"/>
      <c r="W16" s="667"/>
      <c r="X16" s="667"/>
      <c r="Y16" s="668"/>
      <c r="Z16" s="669">
        <v>0</v>
      </c>
      <c r="AA16" s="669"/>
      <c r="AB16" s="669"/>
      <c r="AC16" s="669"/>
      <c r="AD16" s="670">
        <v>5287</v>
      </c>
      <c r="AE16" s="670"/>
      <c r="AF16" s="670"/>
      <c r="AG16" s="670"/>
      <c r="AH16" s="670"/>
      <c r="AI16" s="670"/>
      <c r="AJ16" s="670"/>
      <c r="AK16" s="670"/>
      <c r="AL16" s="671">
        <v>0.1</v>
      </c>
      <c r="AM16" s="672"/>
      <c r="AN16" s="672"/>
      <c r="AO16" s="673"/>
      <c r="AP16" s="663" t="s">
        <v>267</v>
      </c>
      <c r="AQ16" s="664"/>
      <c r="AR16" s="664"/>
      <c r="AS16" s="664"/>
      <c r="AT16" s="664"/>
      <c r="AU16" s="664"/>
      <c r="AV16" s="664"/>
      <c r="AW16" s="664"/>
      <c r="AX16" s="664"/>
      <c r="AY16" s="664"/>
      <c r="AZ16" s="664"/>
      <c r="BA16" s="664"/>
      <c r="BB16" s="664"/>
      <c r="BC16" s="664"/>
      <c r="BD16" s="664"/>
      <c r="BE16" s="664"/>
      <c r="BF16" s="665"/>
      <c r="BG16" s="666" t="s">
        <v>130</v>
      </c>
      <c r="BH16" s="667"/>
      <c r="BI16" s="667"/>
      <c r="BJ16" s="667"/>
      <c r="BK16" s="667"/>
      <c r="BL16" s="667"/>
      <c r="BM16" s="667"/>
      <c r="BN16" s="668"/>
      <c r="BO16" s="669" t="s">
        <v>130</v>
      </c>
      <c r="BP16" s="669"/>
      <c r="BQ16" s="669"/>
      <c r="BR16" s="669"/>
      <c r="BS16" s="670" t="s">
        <v>238</v>
      </c>
      <c r="BT16" s="670"/>
      <c r="BU16" s="670"/>
      <c r="BV16" s="670"/>
      <c r="BW16" s="670"/>
      <c r="BX16" s="670"/>
      <c r="BY16" s="670"/>
      <c r="BZ16" s="670"/>
      <c r="CA16" s="670"/>
      <c r="CB16" s="674"/>
      <c r="CD16" s="681" t="s">
        <v>268</v>
      </c>
      <c r="CE16" s="682"/>
      <c r="CF16" s="682"/>
      <c r="CG16" s="682"/>
      <c r="CH16" s="682"/>
      <c r="CI16" s="682"/>
      <c r="CJ16" s="682"/>
      <c r="CK16" s="682"/>
      <c r="CL16" s="682"/>
      <c r="CM16" s="682"/>
      <c r="CN16" s="682"/>
      <c r="CO16" s="682"/>
      <c r="CP16" s="682"/>
      <c r="CQ16" s="683"/>
      <c r="CR16" s="666" t="s">
        <v>238</v>
      </c>
      <c r="CS16" s="667"/>
      <c r="CT16" s="667"/>
      <c r="CU16" s="667"/>
      <c r="CV16" s="667"/>
      <c r="CW16" s="667"/>
      <c r="CX16" s="667"/>
      <c r="CY16" s="668"/>
      <c r="CZ16" s="669" t="s">
        <v>130</v>
      </c>
      <c r="DA16" s="669"/>
      <c r="DB16" s="669"/>
      <c r="DC16" s="669"/>
      <c r="DD16" s="675" t="s">
        <v>130</v>
      </c>
      <c r="DE16" s="667"/>
      <c r="DF16" s="667"/>
      <c r="DG16" s="667"/>
      <c r="DH16" s="667"/>
      <c r="DI16" s="667"/>
      <c r="DJ16" s="667"/>
      <c r="DK16" s="667"/>
      <c r="DL16" s="667"/>
      <c r="DM16" s="667"/>
      <c r="DN16" s="667"/>
      <c r="DO16" s="667"/>
      <c r="DP16" s="668"/>
      <c r="DQ16" s="675" t="s">
        <v>238</v>
      </c>
      <c r="DR16" s="667"/>
      <c r="DS16" s="667"/>
      <c r="DT16" s="667"/>
      <c r="DU16" s="667"/>
      <c r="DV16" s="667"/>
      <c r="DW16" s="667"/>
      <c r="DX16" s="667"/>
      <c r="DY16" s="667"/>
      <c r="DZ16" s="667"/>
      <c r="EA16" s="667"/>
      <c r="EB16" s="667"/>
      <c r="EC16" s="676"/>
    </row>
    <row r="17" spans="2:133" ht="11.25" customHeight="1" x14ac:dyDescent="0.2">
      <c r="B17" s="663" t="s">
        <v>269</v>
      </c>
      <c r="C17" s="664"/>
      <c r="D17" s="664"/>
      <c r="E17" s="664"/>
      <c r="F17" s="664"/>
      <c r="G17" s="664"/>
      <c r="H17" s="664"/>
      <c r="I17" s="664"/>
      <c r="J17" s="664"/>
      <c r="K17" s="664"/>
      <c r="L17" s="664"/>
      <c r="M17" s="664"/>
      <c r="N17" s="664"/>
      <c r="O17" s="664"/>
      <c r="P17" s="664"/>
      <c r="Q17" s="665"/>
      <c r="R17" s="666">
        <v>31034</v>
      </c>
      <c r="S17" s="667"/>
      <c r="T17" s="667"/>
      <c r="U17" s="667"/>
      <c r="V17" s="667"/>
      <c r="W17" s="667"/>
      <c r="X17" s="667"/>
      <c r="Y17" s="668"/>
      <c r="Z17" s="669">
        <v>0.2</v>
      </c>
      <c r="AA17" s="669"/>
      <c r="AB17" s="669"/>
      <c r="AC17" s="669"/>
      <c r="AD17" s="670">
        <v>31034</v>
      </c>
      <c r="AE17" s="670"/>
      <c r="AF17" s="670"/>
      <c r="AG17" s="670"/>
      <c r="AH17" s="670"/>
      <c r="AI17" s="670"/>
      <c r="AJ17" s="670"/>
      <c r="AK17" s="670"/>
      <c r="AL17" s="671">
        <v>0.6</v>
      </c>
      <c r="AM17" s="672"/>
      <c r="AN17" s="672"/>
      <c r="AO17" s="673"/>
      <c r="AP17" s="663" t="s">
        <v>270</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271</v>
      </c>
      <c r="CE17" s="682"/>
      <c r="CF17" s="682"/>
      <c r="CG17" s="682"/>
      <c r="CH17" s="682"/>
      <c r="CI17" s="682"/>
      <c r="CJ17" s="682"/>
      <c r="CK17" s="682"/>
      <c r="CL17" s="682"/>
      <c r="CM17" s="682"/>
      <c r="CN17" s="682"/>
      <c r="CO17" s="682"/>
      <c r="CP17" s="682"/>
      <c r="CQ17" s="683"/>
      <c r="CR17" s="666">
        <v>523650</v>
      </c>
      <c r="CS17" s="667"/>
      <c r="CT17" s="667"/>
      <c r="CU17" s="667"/>
      <c r="CV17" s="667"/>
      <c r="CW17" s="667"/>
      <c r="CX17" s="667"/>
      <c r="CY17" s="668"/>
      <c r="CZ17" s="669">
        <v>4.7</v>
      </c>
      <c r="DA17" s="669"/>
      <c r="DB17" s="669"/>
      <c r="DC17" s="669"/>
      <c r="DD17" s="675" t="s">
        <v>130</v>
      </c>
      <c r="DE17" s="667"/>
      <c r="DF17" s="667"/>
      <c r="DG17" s="667"/>
      <c r="DH17" s="667"/>
      <c r="DI17" s="667"/>
      <c r="DJ17" s="667"/>
      <c r="DK17" s="667"/>
      <c r="DL17" s="667"/>
      <c r="DM17" s="667"/>
      <c r="DN17" s="667"/>
      <c r="DO17" s="667"/>
      <c r="DP17" s="668"/>
      <c r="DQ17" s="675">
        <v>426173</v>
      </c>
      <c r="DR17" s="667"/>
      <c r="DS17" s="667"/>
      <c r="DT17" s="667"/>
      <c r="DU17" s="667"/>
      <c r="DV17" s="667"/>
      <c r="DW17" s="667"/>
      <c r="DX17" s="667"/>
      <c r="DY17" s="667"/>
      <c r="DZ17" s="667"/>
      <c r="EA17" s="667"/>
      <c r="EB17" s="667"/>
      <c r="EC17" s="676"/>
    </row>
    <row r="18" spans="2:133" ht="11.25" customHeight="1" x14ac:dyDescent="0.2">
      <c r="B18" s="663" t="s">
        <v>272</v>
      </c>
      <c r="C18" s="664"/>
      <c r="D18" s="664"/>
      <c r="E18" s="664"/>
      <c r="F18" s="664"/>
      <c r="G18" s="664"/>
      <c r="H18" s="664"/>
      <c r="I18" s="664"/>
      <c r="J18" s="664"/>
      <c r="K18" s="664"/>
      <c r="L18" s="664"/>
      <c r="M18" s="664"/>
      <c r="N18" s="664"/>
      <c r="O18" s="664"/>
      <c r="P18" s="664"/>
      <c r="Q18" s="665"/>
      <c r="R18" s="666">
        <v>31770</v>
      </c>
      <c r="S18" s="667"/>
      <c r="T18" s="667"/>
      <c r="U18" s="667"/>
      <c r="V18" s="667"/>
      <c r="W18" s="667"/>
      <c r="X18" s="667"/>
      <c r="Y18" s="668"/>
      <c r="Z18" s="669">
        <v>0.3</v>
      </c>
      <c r="AA18" s="669"/>
      <c r="AB18" s="669"/>
      <c r="AC18" s="669"/>
      <c r="AD18" s="670">
        <v>31770</v>
      </c>
      <c r="AE18" s="670"/>
      <c r="AF18" s="670"/>
      <c r="AG18" s="670"/>
      <c r="AH18" s="670"/>
      <c r="AI18" s="670"/>
      <c r="AJ18" s="670"/>
      <c r="AK18" s="670"/>
      <c r="AL18" s="671">
        <v>0.6</v>
      </c>
      <c r="AM18" s="672"/>
      <c r="AN18" s="672"/>
      <c r="AO18" s="673"/>
      <c r="AP18" s="663" t="s">
        <v>273</v>
      </c>
      <c r="AQ18" s="664"/>
      <c r="AR18" s="664"/>
      <c r="AS18" s="664"/>
      <c r="AT18" s="664"/>
      <c r="AU18" s="664"/>
      <c r="AV18" s="664"/>
      <c r="AW18" s="664"/>
      <c r="AX18" s="664"/>
      <c r="AY18" s="664"/>
      <c r="AZ18" s="664"/>
      <c r="BA18" s="664"/>
      <c r="BB18" s="664"/>
      <c r="BC18" s="664"/>
      <c r="BD18" s="664"/>
      <c r="BE18" s="664"/>
      <c r="BF18" s="665"/>
      <c r="BG18" s="666" t="s">
        <v>238</v>
      </c>
      <c r="BH18" s="667"/>
      <c r="BI18" s="667"/>
      <c r="BJ18" s="667"/>
      <c r="BK18" s="667"/>
      <c r="BL18" s="667"/>
      <c r="BM18" s="667"/>
      <c r="BN18" s="668"/>
      <c r="BO18" s="669" t="s">
        <v>238</v>
      </c>
      <c r="BP18" s="669"/>
      <c r="BQ18" s="669"/>
      <c r="BR18" s="669"/>
      <c r="BS18" s="670" t="s">
        <v>130</v>
      </c>
      <c r="BT18" s="670"/>
      <c r="BU18" s="670"/>
      <c r="BV18" s="670"/>
      <c r="BW18" s="670"/>
      <c r="BX18" s="670"/>
      <c r="BY18" s="670"/>
      <c r="BZ18" s="670"/>
      <c r="CA18" s="670"/>
      <c r="CB18" s="674"/>
      <c r="CD18" s="681" t="s">
        <v>274</v>
      </c>
      <c r="CE18" s="682"/>
      <c r="CF18" s="682"/>
      <c r="CG18" s="682"/>
      <c r="CH18" s="682"/>
      <c r="CI18" s="682"/>
      <c r="CJ18" s="682"/>
      <c r="CK18" s="682"/>
      <c r="CL18" s="682"/>
      <c r="CM18" s="682"/>
      <c r="CN18" s="682"/>
      <c r="CO18" s="682"/>
      <c r="CP18" s="682"/>
      <c r="CQ18" s="683"/>
      <c r="CR18" s="666" t="s">
        <v>238</v>
      </c>
      <c r="CS18" s="667"/>
      <c r="CT18" s="667"/>
      <c r="CU18" s="667"/>
      <c r="CV18" s="667"/>
      <c r="CW18" s="667"/>
      <c r="CX18" s="667"/>
      <c r="CY18" s="668"/>
      <c r="CZ18" s="669" t="s">
        <v>238</v>
      </c>
      <c r="DA18" s="669"/>
      <c r="DB18" s="669"/>
      <c r="DC18" s="669"/>
      <c r="DD18" s="675" t="s">
        <v>238</v>
      </c>
      <c r="DE18" s="667"/>
      <c r="DF18" s="667"/>
      <c r="DG18" s="667"/>
      <c r="DH18" s="667"/>
      <c r="DI18" s="667"/>
      <c r="DJ18" s="667"/>
      <c r="DK18" s="667"/>
      <c r="DL18" s="667"/>
      <c r="DM18" s="667"/>
      <c r="DN18" s="667"/>
      <c r="DO18" s="667"/>
      <c r="DP18" s="668"/>
      <c r="DQ18" s="675" t="s">
        <v>238</v>
      </c>
      <c r="DR18" s="667"/>
      <c r="DS18" s="667"/>
      <c r="DT18" s="667"/>
      <c r="DU18" s="667"/>
      <c r="DV18" s="667"/>
      <c r="DW18" s="667"/>
      <c r="DX18" s="667"/>
      <c r="DY18" s="667"/>
      <c r="DZ18" s="667"/>
      <c r="EA18" s="667"/>
      <c r="EB18" s="667"/>
      <c r="EC18" s="676"/>
    </row>
    <row r="19" spans="2:133" ht="11.25" customHeight="1" x14ac:dyDescent="0.2">
      <c r="B19" s="663" t="s">
        <v>275</v>
      </c>
      <c r="C19" s="664"/>
      <c r="D19" s="664"/>
      <c r="E19" s="664"/>
      <c r="F19" s="664"/>
      <c r="G19" s="664"/>
      <c r="H19" s="664"/>
      <c r="I19" s="664"/>
      <c r="J19" s="664"/>
      <c r="K19" s="664"/>
      <c r="L19" s="664"/>
      <c r="M19" s="664"/>
      <c r="N19" s="664"/>
      <c r="O19" s="664"/>
      <c r="P19" s="664"/>
      <c r="Q19" s="665"/>
      <c r="R19" s="666">
        <v>6495</v>
      </c>
      <c r="S19" s="667"/>
      <c r="T19" s="667"/>
      <c r="U19" s="667"/>
      <c r="V19" s="667"/>
      <c r="W19" s="667"/>
      <c r="X19" s="667"/>
      <c r="Y19" s="668"/>
      <c r="Z19" s="669">
        <v>0.1</v>
      </c>
      <c r="AA19" s="669"/>
      <c r="AB19" s="669"/>
      <c r="AC19" s="669"/>
      <c r="AD19" s="670">
        <v>6495</v>
      </c>
      <c r="AE19" s="670"/>
      <c r="AF19" s="670"/>
      <c r="AG19" s="670"/>
      <c r="AH19" s="670"/>
      <c r="AI19" s="670"/>
      <c r="AJ19" s="670"/>
      <c r="AK19" s="670"/>
      <c r="AL19" s="671">
        <v>0.1</v>
      </c>
      <c r="AM19" s="672"/>
      <c r="AN19" s="672"/>
      <c r="AO19" s="673"/>
      <c r="AP19" s="663" t="s">
        <v>276</v>
      </c>
      <c r="AQ19" s="664"/>
      <c r="AR19" s="664"/>
      <c r="AS19" s="664"/>
      <c r="AT19" s="664"/>
      <c r="AU19" s="664"/>
      <c r="AV19" s="664"/>
      <c r="AW19" s="664"/>
      <c r="AX19" s="664"/>
      <c r="AY19" s="664"/>
      <c r="AZ19" s="664"/>
      <c r="BA19" s="664"/>
      <c r="BB19" s="664"/>
      <c r="BC19" s="664"/>
      <c r="BD19" s="664"/>
      <c r="BE19" s="664"/>
      <c r="BF19" s="665"/>
      <c r="BG19" s="666">
        <v>2633</v>
      </c>
      <c r="BH19" s="667"/>
      <c r="BI19" s="667"/>
      <c r="BJ19" s="667"/>
      <c r="BK19" s="667"/>
      <c r="BL19" s="667"/>
      <c r="BM19" s="667"/>
      <c r="BN19" s="668"/>
      <c r="BO19" s="669">
        <v>0.1</v>
      </c>
      <c r="BP19" s="669"/>
      <c r="BQ19" s="669"/>
      <c r="BR19" s="669"/>
      <c r="BS19" s="670" t="s">
        <v>238</v>
      </c>
      <c r="BT19" s="670"/>
      <c r="BU19" s="670"/>
      <c r="BV19" s="670"/>
      <c r="BW19" s="670"/>
      <c r="BX19" s="670"/>
      <c r="BY19" s="670"/>
      <c r="BZ19" s="670"/>
      <c r="CA19" s="670"/>
      <c r="CB19" s="674"/>
      <c r="CD19" s="681" t="s">
        <v>277</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238</v>
      </c>
      <c r="DA19" s="669"/>
      <c r="DB19" s="669"/>
      <c r="DC19" s="669"/>
      <c r="DD19" s="675" t="s">
        <v>238</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x14ac:dyDescent="0.2">
      <c r="B20" s="663" t="s">
        <v>278</v>
      </c>
      <c r="C20" s="664"/>
      <c r="D20" s="664"/>
      <c r="E20" s="664"/>
      <c r="F20" s="664"/>
      <c r="G20" s="664"/>
      <c r="H20" s="664"/>
      <c r="I20" s="664"/>
      <c r="J20" s="664"/>
      <c r="K20" s="664"/>
      <c r="L20" s="664"/>
      <c r="M20" s="664"/>
      <c r="N20" s="664"/>
      <c r="O20" s="664"/>
      <c r="P20" s="664"/>
      <c r="Q20" s="665"/>
      <c r="R20" s="666">
        <v>1722</v>
      </c>
      <c r="S20" s="667"/>
      <c r="T20" s="667"/>
      <c r="U20" s="667"/>
      <c r="V20" s="667"/>
      <c r="W20" s="667"/>
      <c r="X20" s="667"/>
      <c r="Y20" s="668"/>
      <c r="Z20" s="669">
        <v>0</v>
      </c>
      <c r="AA20" s="669"/>
      <c r="AB20" s="669"/>
      <c r="AC20" s="669"/>
      <c r="AD20" s="670">
        <v>1722</v>
      </c>
      <c r="AE20" s="670"/>
      <c r="AF20" s="670"/>
      <c r="AG20" s="670"/>
      <c r="AH20" s="670"/>
      <c r="AI20" s="670"/>
      <c r="AJ20" s="670"/>
      <c r="AK20" s="670"/>
      <c r="AL20" s="671">
        <v>0</v>
      </c>
      <c r="AM20" s="672"/>
      <c r="AN20" s="672"/>
      <c r="AO20" s="673"/>
      <c r="AP20" s="663" t="s">
        <v>279</v>
      </c>
      <c r="AQ20" s="664"/>
      <c r="AR20" s="664"/>
      <c r="AS20" s="664"/>
      <c r="AT20" s="664"/>
      <c r="AU20" s="664"/>
      <c r="AV20" s="664"/>
      <c r="AW20" s="664"/>
      <c r="AX20" s="664"/>
      <c r="AY20" s="664"/>
      <c r="AZ20" s="664"/>
      <c r="BA20" s="664"/>
      <c r="BB20" s="664"/>
      <c r="BC20" s="664"/>
      <c r="BD20" s="664"/>
      <c r="BE20" s="664"/>
      <c r="BF20" s="665"/>
      <c r="BG20" s="666">
        <v>2633</v>
      </c>
      <c r="BH20" s="667"/>
      <c r="BI20" s="667"/>
      <c r="BJ20" s="667"/>
      <c r="BK20" s="667"/>
      <c r="BL20" s="667"/>
      <c r="BM20" s="667"/>
      <c r="BN20" s="668"/>
      <c r="BO20" s="669">
        <v>0.1</v>
      </c>
      <c r="BP20" s="669"/>
      <c r="BQ20" s="669"/>
      <c r="BR20" s="669"/>
      <c r="BS20" s="670" t="s">
        <v>130</v>
      </c>
      <c r="BT20" s="670"/>
      <c r="BU20" s="670"/>
      <c r="BV20" s="670"/>
      <c r="BW20" s="670"/>
      <c r="BX20" s="670"/>
      <c r="BY20" s="670"/>
      <c r="BZ20" s="670"/>
      <c r="CA20" s="670"/>
      <c r="CB20" s="674"/>
      <c r="CD20" s="681" t="s">
        <v>280</v>
      </c>
      <c r="CE20" s="682"/>
      <c r="CF20" s="682"/>
      <c r="CG20" s="682"/>
      <c r="CH20" s="682"/>
      <c r="CI20" s="682"/>
      <c r="CJ20" s="682"/>
      <c r="CK20" s="682"/>
      <c r="CL20" s="682"/>
      <c r="CM20" s="682"/>
      <c r="CN20" s="682"/>
      <c r="CO20" s="682"/>
      <c r="CP20" s="682"/>
      <c r="CQ20" s="683"/>
      <c r="CR20" s="666">
        <v>11200637</v>
      </c>
      <c r="CS20" s="667"/>
      <c r="CT20" s="667"/>
      <c r="CU20" s="667"/>
      <c r="CV20" s="667"/>
      <c r="CW20" s="667"/>
      <c r="CX20" s="667"/>
      <c r="CY20" s="668"/>
      <c r="CZ20" s="669">
        <v>100</v>
      </c>
      <c r="DA20" s="669"/>
      <c r="DB20" s="669"/>
      <c r="DC20" s="669"/>
      <c r="DD20" s="675">
        <v>3495920</v>
      </c>
      <c r="DE20" s="667"/>
      <c r="DF20" s="667"/>
      <c r="DG20" s="667"/>
      <c r="DH20" s="667"/>
      <c r="DI20" s="667"/>
      <c r="DJ20" s="667"/>
      <c r="DK20" s="667"/>
      <c r="DL20" s="667"/>
      <c r="DM20" s="667"/>
      <c r="DN20" s="667"/>
      <c r="DO20" s="667"/>
      <c r="DP20" s="668"/>
      <c r="DQ20" s="675">
        <v>6563084</v>
      </c>
      <c r="DR20" s="667"/>
      <c r="DS20" s="667"/>
      <c r="DT20" s="667"/>
      <c r="DU20" s="667"/>
      <c r="DV20" s="667"/>
      <c r="DW20" s="667"/>
      <c r="DX20" s="667"/>
      <c r="DY20" s="667"/>
      <c r="DZ20" s="667"/>
      <c r="EA20" s="667"/>
      <c r="EB20" s="667"/>
      <c r="EC20" s="676"/>
    </row>
    <row r="21" spans="2:133" ht="11.25" customHeight="1" x14ac:dyDescent="0.2">
      <c r="B21" s="663" t="s">
        <v>281</v>
      </c>
      <c r="C21" s="664"/>
      <c r="D21" s="664"/>
      <c r="E21" s="664"/>
      <c r="F21" s="664"/>
      <c r="G21" s="664"/>
      <c r="H21" s="664"/>
      <c r="I21" s="664"/>
      <c r="J21" s="664"/>
      <c r="K21" s="664"/>
      <c r="L21" s="664"/>
      <c r="M21" s="664"/>
      <c r="N21" s="664"/>
      <c r="O21" s="664"/>
      <c r="P21" s="664"/>
      <c r="Q21" s="665"/>
      <c r="R21" s="666">
        <v>591</v>
      </c>
      <c r="S21" s="667"/>
      <c r="T21" s="667"/>
      <c r="U21" s="667"/>
      <c r="V21" s="667"/>
      <c r="W21" s="667"/>
      <c r="X21" s="667"/>
      <c r="Y21" s="668"/>
      <c r="Z21" s="669">
        <v>0</v>
      </c>
      <c r="AA21" s="669"/>
      <c r="AB21" s="669"/>
      <c r="AC21" s="669"/>
      <c r="AD21" s="670">
        <v>591</v>
      </c>
      <c r="AE21" s="670"/>
      <c r="AF21" s="670"/>
      <c r="AG21" s="670"/>
      <c r="AH21" s="670"/>
      <c r="AI21" s="670"/>
      <c r="AJ21" s="670"/>
      <c r="AK21" s="670"/>
      <c r="AL21" s="671">
        <v>0</v>
      </c>
      <c r="AM21" s="672"/>
      <c r="AN21" s="672"/>
      <c r="AO21" s="673"/>
      <c r="AP21" s="685" t="s">
        <v>282</v>
      </c>
      <c r="AQ21" s="686"/>
      <c r="AR21" s="686"/>
      <c r="AS21" s="686"/>
      <c r="AT21" s="686"/>
      <c r="AU21" s="686"/>
      <c r="AV21" s="686"/>
      <c r="AW21" s="686"/>
      <c r="AX21" s="686"/>
      <c r="AY21" s="686"/>
      <c r="AZ21" s="686"/>
      <c r="BA21" s="686"/>
      <c r="BB21" s="686"/>
      <c r="BC21" s="686"/>
      <c r="BD21" s="686"/>
      <c r="BE21" s="686"/>
      <c r="BF21" s="687"/>
      <c r="BG21" s="666">
        <v>2633</v>
      </c>
      <c r="BH21" s="667"/>
      <c r="BI21" s="667"/>
      <c r="BJ21" s="667"/>
      <c r="BK21" s="667"/>
      <c r="BL21" s="667"/>
      <c r="BM21" s="667"/>
      <c r="BN21" s="668"/>
      <c r="BO21" s="669">
        <v>0.1</v>
      </c>
      <c r="BP21" s="669"/>
      <c r="BQ21" s="669"/>
      <c r="BR21" s="669"/>
      <c r="BS21" s="670" t="s">
        <v>238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283</v>
      </c>
      <c r="C22" s="703"/>
      <c r="D22" s="703"/>
      <c r="E22" s="703"/>
      <c r="F22" s="703"/>
      <c r="G22" s="703"/>
      <c r="H22" s="703"/>
      <c r="I22" s="703"/>
      <c r="J22" s="703"/>
      <c r="K22" s="703"/>
      <c r="L22" s="703"/>
      <c r="M22" s="703"/>
      <c r="N22" s="703"/>
      <c r="O22" s="703"/>
      <c r="P22" s="703"/>
      <c r="Q22" s="704"/>
      <c r="R22" s="666">
        <v>22962</v>
      </c>
      <c r="S22" s="667"/>
      <c r="T22" s="667"/>
      <c r="U22" s="667"/>
      <c r="V22" s="667"/>
      <c r="W22" s="667"/>
      <c r="X22" s="667"/>
      <c r="Y22" s="668"/>
      <c r="Z22" s="669">
        <v>0.2</v>
      </c>
      <c r="AA22" s="669"/>
      <c r="AB22" s="669"/>
      <c r="AC22" s="669"/>
      <c r="AD22" s="670" t="s">
        <v>238</v>
      </c>
      <c r="AE22" s="670"/>
      <c r="AF22" s="670"/>
      <c r="AG22" s="670"/>
      <c r="AH22" s="670"/>
      <c r="AI22" s="670"/>
      <c r="AJ22" s="670"/>
      <c r="AK22" s="670"/>
      <c r="AL22" s="671" t="s">
        <v>238</v>
      </c>
      <c r="AM22" s="672"/>
      <c r="AN22" s="672"/>
      <c r="AO22" s="673"/>
      <c r="AP22" s="685" t="s">
        <v>284</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285</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286</v>
      </c>
      <c r="C23" s="664"/>
      <c r="D23" s="664"/>
      <c r="E23" s="664"/>
      <c r="F23" s="664"/>
      <c r="G23" s="664"/>
      <c r="H23" s="664"/>
      <c r="I23" s="664"/>
      <c r="J23" s="664"/>
      <c r="K23" s="664"/>
      <c r="L23" s="664"/>
      <c r="M23" s="664"/>
      <c r="N23" s="664"/>
      <c r="O23" s="664"/>
      <c r="P23" s="664"/>
      <c r="Q23" s="665"/>
      <c r="R23" s="666">
        <v>475783</v>
      </c>
      <c r="S23" s="667"/>
      <c r="T23" s="667"/>
      <c r="U23" s="667"/>
      <c r="V23" s="667"/>
      <c r="W23" s="667"/>
      <c r="X23" s="667"/>
      <c r="Y23" s="668"/>
      <c r="Z23" s="669">
        <v>3.8</v>
      </c>
      <c r="AA23" s="669"/>
      <c r="AB23" s="669"/>
      <c r="AC23" s="669"/>
      <c r="AD23" s="670">
        <v>262450</v>
      </c>
      <c r="AE23" s="670"/>
      <c r="AF23" s="670"/>
      <c r="AG23" s="670"/>
      <c r="AH23" s="670"/>
      <c r="AI23" s="670"/>
      <c r="AJ23" s="670"/>
      <c r="AK23" s="670"/>
      <c r="AL23" s="671">
        <v>5.3</v>
      </c>
      <c r="AM23" s="672"/>
      <c r="AN23" s="672"/>
      <c r="AO23" s="673"/>
      <c r="AP23" s="685" t="s">
        <v>287</v>
      </c>
      <c r="AQ23" s="686"/>
      <c r="AR23" s="686"/>
      <c r="AS23" s="686"/>
      <c r="AT23" s="686"/>
      <c r="AU23" s="686"/>
      <c r="AV23" s="686"/>
      <c r="AW23" s="686"/>
      <c r="AX23" s="686"/>
      <c r="AY23" s="686"/>
      <c r="AZ23" s="686"/>
      <c r="BA23" s="686"/>
      <c r="BB23" s="686"/>
      <c r="BC23" s="686"/>
      <c r="BD23" s="686"/>
      <c r="BE23" s="686"/>
      <c r="BF23" s="687"/>
      <c r="BG23" s="666" t="s">
        <v>238</v>
      </c>
      <c r="BH23" s="667"/>
      <c r="BI23" s="667"/>
      <c r="BJ23" s="667"/>
      <c r="BK23" s="667"/>
      <c r="BL23" s="667"/>
      <c r="BM23" s="667"/>
      <c r="BN23" s="668"/>
      <c r="BO23" s="669" t="s">
        <v>130</v>
      </c>
      <c r="BP23" s="669"/>
      <c r="BQ23" s="669"/>
      <c r="BR23" s="669"/>
      <c r="BS23" s="670" t="s">
        <v>130</v>
      </c>
      <c r="BT23" s="670"/>
      <c r="BU23" s="670"/>
      <c r="BV23" s="670"/>
      <c r="BW23" s="670"/>
      <c r="BX23" s="670"/>
      <c r="BY23" s="670"/>
      <c r="BZ23" s="670"/>
      <c r="CA23" s="670"/>
      <c r="CB23" s="674"/>
      <c r="CD23" s="648" t="s">
        <v>226</v>
      </c>
      <c r="CE23" s="649"/>
      <c r="CF23" s="649"/>
      <c r="CG23" s="649"/>
      <c r="CH23" s="649"/>
      <c r="CI23" s="649"/>
      <c r="CJ23" s="649"/>
      <c r="CK23" s="649"/>
      <c r="CL23" s="649"/>
      <c r="CM23" s="649"/>
      <c r="CN23" s="649"/>
      <c r="CO23" s="649"/>
      <c r="CP23" s="649"/>
      <c r="CQ23" s="650"/>
      <c r="CR23" s="648" t="s">
        <v>288</v>
      </c>
      <c r="CS23" s="649"/>
      <c r="CT23" s="649"/>
      <c r="CU23" s="649"/>
      <c r="CV23" s="649"/>
      <c r="CW23" s="649"/>
      <c r="CX23" s="649"/>
      <c r="CY23" s="650"/>
      <c r="CZ23" s="648" t="s">
        <v>289</v>
      </c>
      <c r="DA23" s="649"/>
      <c r="DB23" s="649"/>
      <c r="DC23" s="650"/>
      <c r="DD23" s="648" t="s">
        <v>290</v>
      </c>
      <c r="DE23" s="649"/>
      <c r="DF23" s="649"/>
      <c r="DG23" s="649"/>
      <c r="DH23" s="649"/>
      <c r="DI23" s="649"/>
      <c r="DJ23" s="649"/>
      <c r="DK23" s="650"/>
      <c r="DL23" s="697" t="s">
        <v>291</v>
      </c>
      <c r="DM23" s="698"/>
      <c r="DN23" s="698"/>
      <c r="DO23" s="698"/>
      <c r="DP23" s="698"/>
      <c r="DQ23" s="698"/>
      <c r="DR23" s="698"/>
      <c r="DS23" s="698"/>
      <c r="DT23" s="698"/>
      <c r="DU23" s="698"/>
      <c r="DV23" s="699"/>
      <c r="DW23" s="648" t="s">
        <v>292</v>
      </c>
      <c r="DX23" s="649"/>
      <c r="DY23" s="649"/>
      <c r="DZ23" s="649"/>
      <c r="EA23" s="649"/>
      <c r="EB23" s="649"/>
      <c r="EC23" s="650"/>
    </row>
    <row r="24" spans="2:133" ht="11.25" customHeight="1" x14ac:dyDescent="0.2">
      <c r="B24" s="663" t="s">
        <v>293</v>
      </c>
      <c r="C24" s="664"/>
      <c r="D24" s="664"/>
      <c r="E24" s="664"/>
      <c r="F24" s="664"/>
      <c r="G24" s="664"/>
      <c r="H24" s="664"/>
      <c r="I24" s="664"/>
      <c r="J24" s="664"/>
      <c r="K24" s="664"/>
      <c r="L24" s="664"/>
      <c r="M24" s="664"/>
      <c r="N24" s="664"/>
      <c r="O24" s="664"/>
      <c r="P24" s="664"/>
      <c r="Q24" s="665"/>
      <c r="R24" s="666">
        <v>262450</v>
      </c>
      <c r="S24" s="667"/>
      <c r="T24" s="667"/>
      <c r="U24" s="667"/>
      <c r="V24" s="667"/>
      <c r="W24" s="667"/>
      <c r="X24" s="667"/>
      <c r="Y24" s="668"/>
      <c r="Z24" s="669">
        <v>2.1</v>
      </c>
      <c r="AA24" s="669"/>
      <c r="AB24" s="669"/>
      <c r="AC24" s="669"/>
      <c r="AD24" s="670">
        <v>262450</v>
      </c>
      <c r="AE24" s="670"/>
      <c r="AF24" s="670"/>
      <c r="AG24" s="670"/>
      <c r="AH24" s="670"/>
      <c r="AI24" s="670"/>
      <c r="AJ24" s="670"/>
      <c r="AK24" s="670"/>
      <c r="AL24" s="671">
        <v>5.3</v>
      </c>
      <c r="AM24" s="672"/>
      <c r="AN24" s="672"/>
      <c r="AO24" s="673"/>
      <c r="AP24" s="685" t="s">
        <v>294</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238</v>
      </c>
      <c r="BP24" s="669"/>
      <c r="BQ24" s="669"/>
      <c r="BR24" s="669"/>
      <c r="BS24" s="670" t="s">
        <v>130</v>
      </c>
      <c r="BT24" s="670"/>
      <c r="BU24" s="670"/>
      <c r="BV24" s="670"/>
      <c r="BW24" s="670"/>
      <c r="BX24" s="670"/>
      <c r="BY24" s="670"/>
      <c r="BZ24" s="670"/>
      <c r="CA24" s="670"/>
      <c r="CB24" s="674"/>
      <c r="CD24" s="677" t="s">
        <v>295</v>
      </c>
      <c r="CE24" s="678"/>
      <c r="CF24" s="678"/>
      <c r="CG24" s="678"/>
      <c r="CH24" s="678"/>
      <c r="CI24" s="678"/>
      <c r="CJ24" s="678"/>
      <c r="CK24" s="678"/>
      <c r="CL24" s="678"/>
      <c r="CM24" s="678"/>
      <c r="CN24" s="678"/>
      <c r="CO24" s="678"/>
      <c r="CP24" s="678"/>
      <c r="CQ24" s="679"/>
      <c r="CR24" s="655">
        <v>2910970</v>
      </c>
      <c r="CS24" s="656"/>
      <c r="CT24" s="656"/>
      <c r="CU24" s="656"/>
      <c r="CV24" s="656"/>
      <c r="CW24" s="656"/>
      <c r="CX24" s="656"/>
      <c r="CY24" s="657"/>
      <c r="CZ24" s="660">
        <v>26</v>
      </c>
      <c r="DA24" s="661"/>
      <c r="DB24" s="661"/>
      <c r="DC24" s="680"/>
      <c r="DD24" s="708">
        <v>2000132</v>
      </c>
      <c r="DE24" s="656"/>
      <c r="DF24" s="656"/>
      <c r="DG24" s="656"/>
      <c r="DH24" s="656"/>
      <c r="DI24" s="656"/>
      <c r="DJ24" s="656"/>
      <c r="DK24" s="657"/>
      <c r="DL24" s="708">
        <v>1741418</v>
      </c>
      <c r="DM24" s="656"/>
      <c r="DN24" s="656"/>
      <c r="DO24" s="656"/>
      <c r="DP24" s="656"/>
      <c r="DQ24" s="656"/>
      <c r="DR24" s="656"/>
      <c r="DS24" s="656"/>
      <c r="DT24" s="656"/>
      <c r="DU24" s="656"/>
      <c r="DV24" s="657"/>
      <c r="DW24" s="660">
        <v>34.700000000000003</v>
      </c>
      <c r="DX24" s="661"/>
      <c r="DY24" s="661"/>
      <c r="DZ24" s="661"/>
      <c r="EA24" s="661"/>
      <c r="EB24" s="661"/>
      <c r="EC24" s="662"/>
    </row>
    <row r="25" spans="2:133" ht="11.25" customHeight="1" x14ac:dyDescent="0.2">
      <c r="B25" s="663" t="s">
        <v>296</v>
      </c>
      <c r="C25" s="664"/>
      <c r="D25" s="664"/>
      <c r="E25" s="664"/>
      <c r="F25" s="664"/>
      <c r="G25" s="664"/>
      <c r="H25" s="664"/>
      <c r="I25" s="664"/>
      <c r="J25" s="664"/>
      <c r="K25" s="664"/>
      <c r="L25" s="664"/>
      <c r="M25" s="664"/>
      <c r="N25" s="664"/>
      <c r="O25" s="664"/>
      <c r="P25" s="664"/>
      <c r="Q25" s="665"/>
      <c r="R25" s="666">
        <v>213333</v>
      </c>
      <c r="S25" s="667"/>
      <c r="T25" s="667"/>
      <c r="U25" s="667"/>
      <c r="V25" s="667"/>
      <c r="W25" s="667"/>
      <c r="X25" s="667"/>
      <c r="Y25" s="668"/>
      <c r="Z25" s="669">
        <v>1.7</v>
      </c>
      <c r="AA25" s="669"/>
      <c r="AB25" s="669"/>
      <c r="AC25" s="669"/>
      <c r="AD25" s="670" t="s">
        <v>130</v>
      </c>
      <c r="AE25" s="670"/>
      <c r="AF25" s="670"/>
      <c r="AG25" s="670"/>
      <c r="AH25" s="670"/>
      <c r="AI25" s="670"/>
      <c r="AJ25" s="670"/>
      <c r="AK25" s="670"/>
      <c r="AL25" s="671" t="s">
        <v>238</v>
      </c>
      <c r="AM25" s="672"/>
      <c r="AN25" s="672"/>
      <c r="AO25" s="673"/>
      <c r="AP25" s="685" t="s">
        <v>297</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238</v>
      </c>
      <c r="BP25" s="669"/>
      <c r="BQ25" s="669"/>
      <c r="BR25" s="669"/>
      <c r="BS25" s="670" t="s">
        <v>130</v>
      </c>
      <c r="BT25" s="670"/>
      <c r="BU25" s="670"/>
      <c r="BV25" s="670"/>
      <c r="BW25" s="670"/>
      <c r="BX25" s="670"/>
      <c r="BY25" s="670"/>
      <c r="BZ25" s="670"/>
      <c r="CA25" s="670"/>
      <c r="CB25" s="674"/>
      <c r="CD25" s="681" t="s">
        <v>298</v>
      </c>
      <c r="CE25" s="682"/>
      <c r="CF25" s="682"/>
      <c r="CG25" s="682"/>
      <c r="CH25" s="682"/>
      <c r="CI25" s="682"/>
      <c r="CJ25" s="682"/>
      <c r="CK25" s="682"/>
      <c r="CL25" s="682"/>
      <c r="CM25" s="682"/>
      <c r="CN25" s="682"/>
      <c r="CO25" s="682"/>
      <c r="CP25" s="682"/>
      <c r="CQ25" s="683"/>
      <c r="CR25" s="666">
        <v>1555308</v>
      </c>
      <c r="CS25" s="705"/>
      <c r="CT25" s="705"/>
      <c r="CU25" s="705"/>
      <c r="CV25" s="705"/>
      <c r="CW25" s="705"/>
      <c r="CX25" s="705"/>
      <c r="CY25" s="706"/>
      <c r="CZ25" s="671">
        <v>13.9</v>
      </c>
      <c r="DA25" s="700"/>
      <c r="DB25" s="700"/>
      <c r="DC25" s="707"/>
      <c r="DD25" s="675">
        <v>1381440</v>
      </c>
      <c r="DE25" s="705"/>
      <c r="DF25" s="705"/>
      <c r="DG25" s="705"/>
      <c r="DH25" s="705"/>
      <c r="DI25" s="705"/>
      <c r="DJ25" s="705"/>
      <c r="DK25" s="706"/>
      <c r="DL25" s="675">
        <v>1126213</v>
      </c>
      <c r="DM25" s="705"/>
      <c r="DN25" s="705"/>
      <c r="DO25" s="705"/>
      <c r="DP25" s="705"/>
      <c r="DQ25" s="705"/>
      <c r="DR25" s="705"/>
      <c r="DS25" s="705"/>
      <c r="DT25" s="705"/>
      <c r="DU25" s="705"/>
      <c r="DV25" s="706"/>
      <c r="DW25" s="671">
        <v>22.5</v>
      </c>
      <c r="DX25" s="700"/>
      <c r="DY25" s="700"/>
      <c r="DZ25" s="700"/>
      <c r="EA25" s="700"/>
      <c r="EB25" s="700"/>
      <c r="EC25" s="701"/>
    </row>
    <row r="26" spans="2:133" ht="11.25" customHeight="1" x14ac:dyDescent="0.2">
      <c r="B26" s="663" t="s">
        <v>299</v>
      </c>
      <c r="C26" s="664"/>
      <c r="D26" s="664"/>
      <c r="E26" s="664"/>
      <c r="F26" s="664"/>
      <c r="G26" s="664"/>
      <c r="H26" s="664"/>
      <c r="I26" s="664"/>
      <c r="J26" s="664"/>
      <c r="K26" s="664"/>
      <c r="L26" s="664"/>
      <c r="M26" s="664"/>
      <c r="N26" s="664"/>
      <c r="O26" s="664"/>
      <c r="P26" s="664"/>
      <c r="Q26" s="665"/>
      <c r="R26" s="666" t="s">
        <v>238</v>
      </c>
      <c r="S26" s="667"/>
      <c r="T26" s="667"/>
      <c r="U26" s="667"/>
      <c r="V26" s="667"/>
      <c r="W26" s="667"/>
      <c r="X26" s="667"/>
      <c r="Y26" s="668"/>
      <c r="Z26" s="669" t="s">
        <v>238</v>
      </c>
      <c r="AA26" s="669"/>
      <c r="AB26" s="669"/>
      <c r="AC26" s="669"/>
      <c r="AD26" s="670" t="s">
        <v>238</v>
      </c>
      <c r="AE26" s="670"/>
      <c r="AF26" s="670"/>
      <c r="AG26" s="670"/>
      <c r="AH26" s="670"/>
      <c r="AI26" s="670"/>
      <c r="AJ26" s="670"/>
      <c r="AK26" s="670"/>
      <c r="AL26" s="671" t="s">
        <v>130</v>
      </c>
      <c r="AM26" s="672"/>
      <c r="AN26" s="672"/>
      <c r="AO26" s="673"/>
      <c r="AP26" s="685" t="s">
        <v>300</v>
      </c>
      <c r="AQ26" s="709"/>
      <c r="AR26" s="709"/>
      <c r="AS26" s="709"/>
      <c r="AT26" s="709"/>
      <c r="AU26" s="709"/>
      <c r="AV26" s="709"/>
      <c r="AW26" s="709"/>
      <c r="AX26" s="709"/>
      <c r="AY26" s="709"/>
      <c r="AZ26" s="709"/>
      <c r="BA26" s="709"/>
      <c r="BB26" s="709"/>
      <c r="BC26" s="709"/>
      <c r="BD26" s="709"/>
      <c r="BE26" s="709"/>
      <c r="BF26" s="687"/>
      <c r="BG26" s="666" t="s">
        <v>238</v>
      </c>
      <c r="BH26" s="667"/>
      <c r="BI26" s="667"/>
      <c r="BJ26" s="667"/>
      <c r="BK26" s="667"/>
      <c r="BL26" s="667"/>
      <c r="BM26" s="667"/>
      <c r="BN26" s="668"/>
      <c r="BO26" s="669" t="s">
        <v>238</v>
      </c>
      <c r="BP26" s="669"/>
      <c r="BQ26" s="669"/>
      <c r="BR26" s="669"/>
      <c r="BS26" s="670" t="s">
        <v>130</v>
      </c>
      <c r="BT26" s="670"/>
      <c r="BU26" s="670"/>
      <c r="BV26" s="670"/>
      <c r="BW26" s="670"/>
      <c r="BX26" s="670"/>
      <c r="BY26" s="670"/>
      <c r="BZ26" s="670"/>
      <c r="CA26" s="670"/>
      <c r="CB26" s="674"/>
      <c r="CD26" s="681" t="s">
        <v>301</v>
      </c>
      <c r="CE26" s="682"/>
      <c r="CF26" s="682"/>
      <c r="CG26" s="682"/>
      <c r="CH26" s="682"/>
      <c r="CI26" s="682"/>
      <c r="CJ26" s="682"/>
      <c r="CK26" s="682"/>
      <c r="CL26" s="682"/>
      <c r="CM26" s="682"/>
      <c r="CN26" s="682"/>
      <c r="CO26" s="682"/>
      <c r="CP26" s="682"/>
      <c r="CQ26" s="683"/>
      <c r="CR26" s="666">
        <v>890266</v>
      </c>
      <c r="CS26" s="667"/>
      <c r="CT26" s="667"/>
      <c r="CU26" s="667"/>
      <c r="CV26" s="667"/>
      <c r="CW26" s="667"/>
      <c r="CX26" s="667"/>
      <c r="CY26" s="668"/>
      <c r="CZ26" s="671">
        <v>7.9</v>
      </c>
      <c r="DA26" s="700"/>
      <c r="DB26" s="700"/>
      <c r="DC26" s="707"/>
      <c r="DD26" s="675">
        <v>772231</v>
      </c>
      <c r="DE26" s="667"/>
      <c r="DF26" s="667"/>
      <c r="DG26" s="667"/>
      <c r="DH26" s="667"/>
      <c r="DI26" s="667"/>
      <c r="DJ26" s="667"/>
      <c r="DK26" s="668"/>
      <c r="DL26" s="675" t="s">
        <v>130</v>
      </c>
      <c r="DM26" s="667"/>
      <c r="DN26" s="667"/>
      <c r="DO26" s="667"/>
      <c r="DP26" s="667"/>
      <c r="DQ26" s="667"/>
      <c r="DR26" s="667"/>
      <c r="DS26" s="667"/>
      <c r="DT26" s="667"/>
      <c r="DU26" s="667"/>
      <c r="DV26" s="668"/>
      <c r="DW26" s="671" t="s">
        <v>238</v>
      </c>
      <c r="DX26" s="700"/>
      <c r="DY26" s="700"/>
      <c r="DZ26" s="700"/>
      <c r="EA26" s="700"/>
      <c r="EB26" s="700"/>
      <c r="EC26" s="701"/>
    </row>
    <row r="27" spans="2:133" ht="11.25" customHeight="1" x14ac:dyDescent="0.2">
      <c r="B27" s="663" t="s">
        <v>302</v>
      </c>
      <c r="C27" s="664"/>
      <c r="D27" s="664"/>
      <c r="E27" s="664"/>
      <c r="F27" s="664"/>
      <c r="G27" s="664"/>
      <c r="H27" s="664"/>
      <c r="I27" s="664"/>
      <c r="J27" s="664"/>
      <c r="K27" s="664"/>
      <c r="L27" s="664"/>
      <c r="M27" s="664"/>
      <c r="N27" s="664"/>
      <c r="O27" s="664"/>
      <c r="P27" s="664"/>
      <c r="Q27" s="665"/>
      <c r="R27" s="666">
        <v>5127550</v>
      </c>
      <c r="S27" s="667"/>
      <c r="T27" s="667"/>
      <c r="U27" s="667"/>
      <c r="V27" s="667"/>
      <c r="W27" s="667"/>
      <c r="X27" s="667"/>
      <c r="Y27" s="668"/>
      <c r="Z27" s="669">
        <v>41.2</v>
      </c>
      <c r="AA27" s="669"/>
      <c r="AB27" s="669"/>
      <c r="AC27" s="669"/>
      <c r="AD27" s="670">
        <v>4914217</v>
      </c>
      <c r="AE27" s="670"/>
      <c r="AF27" s="670"/>
      <c r="AG27" s="670"/>
      <c r="AH27" s="670"/>
      <c r="AI27" s="670"/>
      <c r="AJ27" s="670"/>
      <c r="AK27" s="670"/>
      <c r="AL27" s="671">
        <v>99.2</v>
      </c>
      <c r="AM27" s="672"/>
      <c r="AN27" s="672"/>
      <c r="AO27" s="673"/>
      <c r="AP27" s="663" t="s">
        <v>303</v>
      </c>
      <c r="AQ27" s="664"/>
      <c r="AR27" s="664"/>
      <c r="AS27" s="664"/>
      <c r="AT27" s="664"/>
      <c r="AU27" s="664"/>
      <c r="AV27" s="664"/>
      <c r="AW27" s="664"/>
      <c r="AX27" s="664"/>
      <c r="AY27" s="664"/>
      <c r="AZ27" s="664"/>
      <c r="BA27" s="664"/>
      <c r="BB27" s="664"/>
      <c r="BC27" s="664"/>
      <c r="BD27" s="664"/>
      <c r="BE27" s="664"/>
      <c r="BF27" s="665"/>
      <c r="BG27" s="666">
        <v>4272916</v>
      </c>
      <c r="BH27" s="667"/>
      <c r="BI27" s="667"/>
      <c r="BJ27" s="667"/>
      <c r="BK27" s="667"/>
      <c r="BL27" s="667"/>
      <c r="BM27" s="667"/>
      <c r="BN27" s="668"/>
      <c r="BO27" s="669">
        <v>100</v>
      </c>
      <c r="BP27" s="669"/>
      <c r="BQ27" s="669"/>
      <c r="BR27" s="669"/>
      <c r="BS27" s="670">
        <v>284969</v>
      </c>
      <c r="BT27" s="670"/>
      <c r="BU27" s="670"/>
      <c r="BV27" s="670"/>
      <c r="BW27" s="670"/>
      <c r="BX27" s="670"/>
      <c r="BY27" s="670"/>
      <c r="BZ27" s="670"/>
      <c r="CA27" s="670"/>
      <c r="CB27" s="674"/>
      <c r="CD27" s="681" t="s">
        <v>304</v>
      </c>
      <c r="CE27" s="682"/>
      <c r="CF27" s="682"/>
      <c r="CG27" s="682"/>
      <c r="CH27" s="682"/>
      <c r="CI27" s="682"/>
      <c r="CJ27" s="682"/>
      <c r="CK27" s="682"/>
      <c r="CL27" s="682"/>
      <c r="CM27" s="682"/>
      <c r="CN27" s="682"/>
      <c r="CO27" s="682"/>
      <c r="CP27" s="682"/>
      <c r="CQ27" s="683"/>
      <c r="CR27" s="666">
        <v>832012</v>
      </c>
      <c r="CS27" s="705"/>
      <c r="CT27" s="705"/>
      <c r="CU27" s="705"/>
      <c r="CV27" s="705"/>
      <c r="CW27" s="705"/>
      <c r="CX27" s="705"/>
      <c r="CY27" s="706"/>
      <c r="CZ27" s="671">
        <v>7.4</v>
      </c>
      <c r="DA27" s="700"/>
      <c r="DB27" s="700"/>
      <c r="DC27" s="707"/>
      <c r="DD27" s="675">
        <v>192519</v>
      </c>
      <c r="DE27" s="705"/>
      <c r="DF27" s="705"/>
      <c r="DG27" s="705"/>
      <c r="DH27" s="705"/>
      <c r="DI27" s="705"/>
      <c r="DJ27" s="705"/>
      <c r="DK27" s="706"/>
      <c r="DL27" s="675">
        <v>189032</v>
      </c>
      <c r="DM27" s="705"/>
      <c r="DN27" s="705"/>
      <c r="DO27" s="705"/>
      <c r="DP27" s="705"/>
      <c r="DQ27" s="705"/>
      <c r="DR27" s="705"/>
      <c r="DS27" s="705"/>
      <c r="DT27" s="705"/>
      <c r="DU27" s="705"/>
      <c r="DV27" s="706"/>
      <c r="DW27" s="671">
        <v>3.8</v>
      </c>
      <c r="DX27" s="700"/>
      <c r="DY27" s="700"/>
      <c r="DZ27" s="700"/>
      <c r="EA27" s="700"/>
      <c r="EB27" s="700"/>
      <c r="EC27" s="701"/>
    </row>
    <row r="28" spans="2:133" ht="11.25" customHeight="1" x14ac:dyDescent="0.2">
      <c r="B28" s="663" t="s">
        <v>305</v>
      </c>
      <c r="C28" s="664"/>
      <c r="D28" s="664"/>
      <c r="E28" s="664"/>
      <c r="F28" s="664"/>
      <c r="G28" s="664"/>
      <c r="H28" s="664"/>
      <c r="I28" s="664"/>
      <c r="J28" s="664"/>
      <c r="K28" s="664"/>
      <c r="L28" s="664"/>
      <c r="M28" s="664"/>
      <c r="N28" s="664"/>
      <c r="O28" s="664"/>
      <c r="P28" s="664"/>
      <c r="Q28" s="665"/>
      <c r="R28" s="666">
        <v>1004</v>
      </c>
      <c r="S28" s="667"/>
      <c r="T28" s="667"/>
      <c r="U28" s="667"/>
      <c r="V28" s="667"/>
      <c r="W28" s="667"/>
      <c r="X28" s="667"/>
      <c r="Y28" s="668"/>
      <c r="Z28" s="669">
        <v>0</v>
      </c>
      <c r="AA28" s="669"/>
      <c r="AB28" s="669"/>
      <c r="AC28" s="669"/>
      <c r="AD28" s="670">
        <v>1004</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306</v>
      </c>
      <c r="CE28" s="682"/>
      <c r="CF28" s="682"/>
      <c r="CG28" s="682"/>
      <c r="CH28" s="682"/>
      <c r="CI28" s="682"/>
      <c r="CJ28" s="682"/>
      <c r="CK28" s="682"/>
      <c r="CL28" s="682"/>
      <c r="CM28" s="682"/>
      <c r="CN28" s="682"/>
      <c r="CO28" s="682"/>
      <c r="CP28" s="682"/>
      <c r="CQ28" s="683"/>
      <c r="CR28" s="666">
        <v>523650</v>
      </c>
      <c r="CS28" s="667"/>
      <c r="CT28" s="667"/>
      <c r="CU28" s="667"/>
      <c r="CV28" s="667"/>
      <c r="CW28" s="667"/>
      <c r="CX28" s="667"/>
      <c r="CY28" s="668"/>
      <c r="CZ28" s="671">
        <v>4.7</v>
      </c>
      <c r="DA28" s="700"/>
      <c r="DB28" s="700"/>
      <c r="DC28" s="707"/>
      <c r="DD28" s="675">
        <v>426173</v>
      </c>
      <c r="DE28" s="667"/>
      <c r="DF28" s="667"/>
      <c r="DG28" s="667"/>
      <c r="DH28" s="667"/>
      <c r="DI28" s="667"/>
      <c r="DJ28" s="667"/>
      <c r="DK28" s="668"/>
      <c r="DL28" s="675">
        <v>426173</v>
      </c>
      <c r="DM28" s="667"/>
      <c r="DN28" s="667"/>
      <c r="DO28" s="667"/>
      <c r="DP28" s="667"/>
      <c r="DQ28" s="667"/>
      <c r="DR28" s="667"/>
      <c r="DS28" s="667"/>
      <c r="DT28" s="667"/>
      <c r="DU28" s="667"/>
      <c r="DV28" s="668"/>
      <c r="DW28" s="671">
        <v>8.5</v>
      </c>
      <c r="DX28" s="700"/>
      <c r="DY28" s="700"/>
      <c r="DZ28" s="700"/>
      <c r="EA28" s="700"/>
      <c r="EB28" s="700"/>
      <c r="EC28" s="701"/>
    </row>
    <row r="29" spans="2:133" ht="11.25" customHeight="1" x14ac:dyDescent="0.2">
      <c r="B29" s="663" t="s">
        <v>307</v>
      </c>
      <c r="C29" s="664"/>
      <c r="D29" s="664"/>
      <c r="E29" s="664"/>
      <c r="F29" s="664"/>
      <c r="G29" s="664"/>
      <c r="H29" s="664"/>
      <c r="I29" s="664"/>
      <c r="J29" s="664"/>
      <c r="K29" s="664"/>
      <c r="L29" s="664"/>
      <c r="M29" s="664"/>
      <c r="N29" s="664"/>
      <c r="O29" s="664"/>
      <c r="P29" s="664"/>
      <c r="Q29" s="665"/>
      <c r="R29" s="666">
        <v>58781</v>
      </c>
      <c r="S29" s="667"/>
      <c r="T29" s="667"/>
      <c r="U29" s="667"/>
      <c r="V29" s="667"/>
      <c r="W29" s="667"/>
      <c r="X29" s="667"/>
      <c r="Y29" s="668"/>
      <c r="Z29" s="669">
        <v>0.5</v>
      </c>
      <c r="AA29" s="669"/>
      <c r="AB29" s="669"/>
      <c r="AC29" s="669"/>
      <c r="AD29" s="670" t="s">
        <v>238</v>
      </c>
      <c r="AE29" s="670"/>
      <c r="AF29" s="670"/>
      <c r="AG29" s="670"/>
      <c r="AH29" s="670"/>
      <c r="AI29" s="670"/>
      <c r="AJ29" s="670"/>
      <c r="AK29" s="670"/>
      <c r="AL29" s="671" t="s">
        <v>238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3" t="s">
        <v>308</v>
      </c>
      <c r="CE29" s="714"/>
      <c r="CF29" s="681" t="s">
        <v>309</v>
      </c>
      <c r="CG29" s="682"/>
      <c r="CH29" s="682"/>
      <c r="CI29" s="682"/>
      <c r="CJ29" s="682"/>
      <c r="CK29" s="682"/>
      <c r="CL29" s="682"/>
      <c r="CM29" s="682"/>
      <c r="CN29" s="682"/>
      <c r="CO29" s="682"/>
      <c r="CP29" s="682"/>
      <c r="CQ29" s="683"/>
      <c r="CR29" s="666">
        <v>523529</v>
      </c>
      <c r="CS29" s="705"/>
      <c r="CT29" s="705"/>
      <c r="CU29" s="705"/>
      <c r="CV29" s="705"/>
      <c r="CW29" s="705"/>
      <c r="CX29" s="705"/>
      <c r="CY29" s="706"/>
      <c r="CZ29" s="671">
        <v>4.7</v>
      </c>
      <c r="DA29" s="700"/>
      <c r="DB29" s="700"/>
      <c r="DC29" s="707"/>
      <c r="DD29" s="675">
        <v>426052</v>
      </c>
      <c r="DE29" s="705"/>
      <c r="DF29" s="705"/>
      <c r="DG29" s="705"/>
      <c r="DH29" s="705"/>
      <c r="DI29" s="705"/>
      <c r="DJ29" s="705"/>
      <c r="DK29" s="706"/>
      <c r="DL29" s="675">
        <v>426052</v>
      </c>
      <c r="DM29" s="705"/>
      <c r="DN29" s="705"/>
      <c r="DO29" s="705"/>
      <c r="DP29" s="705"/>
      <c r="DQ29" s="705"/>
      <c r="DR29" s="705"/>
      <c r="DS29" s="705"/>
      <c r="DT29" s="705"/>
      <c r="DU29" s="705"/>
      <c r="DV29" s="706"/>
      <c r="DW29" s="671">
        <v>8.5</v>
      </c>
      <c r="DX29" s="700"/>
      <c r="DY29" s="700"/>
      <c r="DZ29" s="700"/>
      <c r="EA29" s="700"/>
      <c r="EB29" s="700"/>
      <c r="EC29" s="701"/>
    </row>
    <row r="30" spans="2:133" ht="11.25" customHeight="1" x14ac:dyDescent="0.2">
      <c r="B30" s="663" t="s">
        <v>310</v>
      </c>
      <c r="C30" s="664"/>
      <c r="D30" s="664"/>
      <c r="E30" s="664"/>
      <c r="F30" s="664"/>
      <c r="G30" s="664"/>
      <c r="H30" s="664"/>
      <c r="I30" s="664"/>
      <c r="J30" s="664"/>
      <c r="K30" s="664"/>
      <c r="L30" s="664"/>
      <c r="M30" s="664"/>
      <c r="N30" s="664"/>
      <c r="O30" s="664"/>
      <c r="P30" s="664"/>
      <c r="Q30" s="665"/>
      <c r="R30" s="666">
        <v>193613</v>
      </c>
      <c r="S30" s="667"/>
      <c r="T30" s="667"/>
      <c r="U30" s="667"/>
      <c r="V30" s="667"/>
      <c r="W30" s="667"/>
      <c r="X30" s="667"/>
      <c r="Y30" s="668"/>
      <c r="Z30" s="669">
        <v>1.6</v>
      </c>
      <c r="AA30" s="669"/>
      <c r="AB30" s="669"/>
      <c r="AC30" s="669"/>
      <c r="AD30" s="670">
        <v>36151</v>
      </c>
      <c r="AE30" s="670"/>
      <c r="AF30" s="670"/>
      <c r="AG30" s="670"/>
      <c r="AH30" s="670"/>
      <c r="AI30" s="670"/>
      <c r="AJ30" s="670"/>
      <c r="AK30" s="670"/>
      <c r="AL30" s="671">
        <v>0.7</v>
      </c>
      <c r="AM30" s="672"/>
      <c r="AN30" s="672"/>
      <c r="AO30" s="673"/>
      <c r="AP30" s="645" t="s">
        <v>226</v>
      </c>
      <c r="AQ30" s="646"/>
      <c r="AR30" s="646"/>
      <c r="AS30" s="646"/>
      <c r="AT30" s="646"/>
      <c r="AU30" s="646"/>
      <c r="AV30" s="646"/>
      <c r="AW30" s="646"/>
      <c r="AX30" s="646"/>
      <c r="AY30" s="646"/>
      <c r="AZ30" s="646"/>
      <c r="BA30" s="646"/>
      <c r="BB30" s="646"/>
      <c r="BC30" s="646"/>
      <c r="BD30" s="646"/>
      <c r="BE30" s="646"/>
      <c r="BF30" s="647"/>
      <c r="BG30" s="645" t="s">
        <v>311</v>
      </c>
      <c r="BH30" s="719"/>
      <c r="BI30" s="719"/>
      <c r="BJ30" s="719"/>
      <c r="BK30" s="719"/>
      <c r="BL30" s="719"/>
      <c r="BM30" s="719"/>
      <c r="BN30" s="719"/>
      <c r="BO30" s="719"/>
      <c r="BP30" s="719"/>
      <c r="BQ30" s="720"/>
      <c r="BR30" s="645" t="s">
        <v>312</v>
      </c>
      <c r="BS30" s="719"/>
      <c r="BT30" s="719"/>
      <c r="BU30" s="719"/>
      <c r="BV30" s="719"/>
      <c r="BW30" s="719"/>
      <c r="BX30" s="719"/>
      <c r="BY30" s="719"/>
      <c r="BZ30" s="719"/>
      <c r="CA30" s="719"/>
      <c r="CB30" s="720"/>
      <c r="CD30" s="715"/>
      <c r="CE30" s="716"/>
      <c r="CF30" s="681" t="s">
        <v>313</v>
      </c>
      <c r="CG30" s="682"/>
      <c r="CH30" s="682"/>
      <c r="CI30" s="682"/>
      <c r="CJ30" s="682"/>
      <c r="CK30" s="682"/>
      <c r="CL30" s="682"/>
      <c r="CM30" s="682"/>
      <c r="CN30" s="682"/>
      <c r="CO30" s="682"/>
      <c r="CP30" s="682"/>
      <c r="CQ30" s="683"/>
      <c r="CR30" s="666">
        <v>496016</v>
      </c>
      <c r="CS30" s="667"/>
      <c r="CT30" s="667"/>
      <c r="CU30" s="667"/>
      <c r="CV30" s="667"/>
      <c r="CW30" s="667"/>
      <c r="CX30" s="667"/>
      <c r="CY30" s="668"/>
      <c r="CZ30" s="671">
        <v>4.4000000000000004</v>
      </c>
      <c r="DA30" s="700"/>
      <c r="DB30" s="700"/>
      <c r="DC30" s="707"/>
      <c r="DD30" s="675">
        <v>399655</v>
      </c>
      <c r="DE30" s="667"/>
      <c r="DF30" s="667"/>
      <c r="DG30" s="667"/>
      <c r="DH30" s="667"/>
      <c r="DI30" s="667"/>
      <c r="DJ30" s="667"/>
      <c r="DK30" s="668"/>
      <c r="DL30" s="675">
        <v>399655</v>
      </c>
      <c r="DM30" s="667"/>
      <c r="DN30" s="667"/>
      <c r="DO30" s="667"/>
      <c r="DP30" s="667"/>
      <c r="DQ30" s="667"/>
      <c r="DR30" s="667"/>
      <c r="DS30" s="667"/>
      <c r="DT30" s="667"/>
      <c r="DU30" s="667"/>
      <c r="DV30" s="668"/>
      <c r="DW30" s="671">
        <v>8</v>
      </c>
      <c r="DX30" s="700"/>
      <c r="DY30" s="700"/>
      <c r="DZ30" s="700"/>
      <c r="EA30" s="700"/>
      <c r="EB30" s="700"/>
      <c r="EC30" s="701"/>
    </row>
    <row r="31" spans="2:133" ht="11.25" customHeight="1" x14ac:dyDescent="0.2">
      <c r="B31" s="663" t="s">
        <v>314</v>
      </c>
      <c r="C31" s="664"/>
      <c r="D31" s="664"/>
      <c r="E31" s="664"/>
      <c r="F31" s="664"/>
      <c r="G31" s="664"/>
      <c r="H31" s="664"/>
      <c r="I31" s="664"/>
      <c r="J31" s="664"/>
      <c r="K31" s="664"/>
      <c r="L31" s="664"/>
      <c r="M31" s="664"/>
      <c r="N31" s="664"/>
      <c r="O31" s="664"/>
      <c r="P31" s="664"/>
      <c r="Q31" s="665"/>
      <c r="R31" s="666">
        <v>5532</v>
      </c>
      <c r="S31" s="667"/>
      <c r="T31" s="667"/>
      <c r="U31" s="667"/>
      <c r="V31" s="667"/>
      <c r="W31" s="667"/>
      <c r="X31" s="667"/>
      <c r="Y31" s="668"/>
      <c r="Z31" s="669">
        <v>0</v>
      </c>
      <c r="AA31" s="669"/>
      <c r="AB31" s="669"/>
      <c r="AC31" s="669"/>
      <c r="AD31" s="670" t="s">
        <v>130</v>
      </c>
      <c r="AE31" s="670"/>
      <c r="AF31" s="670"/>
      <c r="AG31" s="670"/>
      <c r="AH31" s="670"/>
      <c r="AI31" s="670"/>
      <c r="AJ31" s="670"/>
      <c r="AK31" s="670"/>
      <c r="AL31" s="671" t="s">
        <v>130</v>
      </c>
      <c r="AM31" s="672"/>
      <c r="AN31" s="672"/>
      <c r="AO31" s="673"/>
      <c r="AP31" s="723" t="s">
        <v>315</v>
      </c>
      <c r="AQ31" s="724"/>
      <c r="AR31" s="724"/>
      <c r="AS31" s="724"/>
      <c r="AT31" s="729" t="s">
        <v>316</v>
      </c>
      <c r="AU31" s="217"/>
      <c r="AV31" s="217"/>
      <c r="AW31" s="217"/>
      <c r="AX31" s="652" t="s">
        <v>189</v>
      </c>
      <c r="AY31" s="653"/>
      <c r="AZ31" s="653"/>
      <c r="BA31" s="653"/>
      <c r="BB31" s="653"/>
      <c r="BC31" s="653"/>
      <c r="BD31" s="653"/>
      <c r="BE31" s="653"/>
      <c r="BF31" s="654"/>
      <c r="BG31" s="734">
        <v>99.8</v>
      </c>
      <c r="BH31" s="721"/>
      <c r="BI31" s="721"/>
      <c r="BJ31" s="721"/>
      <c r="BK31" s="721"/>
      <c r="BL31" s="721"/>
      <c r="BM31" s="661">
        <v>98.2</v>
      </c>
      <c r="BN31" s="721"/>
      <c r="BO31" s="721"/>
      <c r="BP31" s="721"/>
      <c r="BQ31" s="722"/>
      <c r="BR31" s="734">
        <v>99.4</v>
      </c>
      <c r="BS31" s="721"/>
      <c r="BT31" s="721"/>
      <c r="BU31" s="721"/>
      <c r="BV31" s="721"/>
      <c r="BW31" s="721"/>
      <c r="BX31" s="661">
        <v>97.1</v>
      </c>
      <c r="BY31" s="721"/>
      <c r="BZ31" s="721"/>
      <c r="CA31" s="721"/>
      <c r="CB31" s="722"/>
      <c r="CD31" s="715"/>
      <c r="CE31" s="716"/>
      <c r="CF31" s="681" t="s">
        <v>317</v>
      </c>
      <c r="CG31" s="682"/>
      <c r="CH31" s="682"/>
      <c r="CI31" s="682"/>
      <c r="CJ31" s="682"/>
      <c r="CK31" s="682"/>
      <c r="CL31" s="682"/>
      <c r="CM31" s="682"/>
      <c r="CN31" s="682"/>
      <c r="CO31" s="682"/>
      <c r="CP31" s="682"/>
      <c r="CQ31" s="683"/>
      <c r="CR31" s="666">
        <v>27513</v>
      </c>
      <c r="CS31" s="705"/>
      <c r="CT31" s="705"/>
      <c r="CU31" s="705"/>
      <c r="CV31" s="705"/>
      <c r="CW31" s="705"/>
      <c r="CX31" s="705"/>
      <c r="CY31" s="706"/>
      <c r="CZ31" s="671">
        <v>0.2</v>
      </c>
      <c r="DA31" s="700"/>
      <c r="DB31" s="700"/>
      <c r="DC31" s="707"/>
      <c r="DD31" s="675">
        <v>26397</v>
      </c>
      <c r="DE31" s="705"/>
      <c r="DF31" s="705"/>
      <c r="DG31" s="705"/>
      <c r="DH31" s="705"/>
      <c r="DI31" s="705"/>
      <c r="DJ31" s="705"/>
      <c r="DK31" s="706"/>
      <c r="DL31" s="675">
        <v>26397</v>
      </c>
      <c r="DM31" s="705"/>
      <c r="DN31" s="705"/>
      <c r="DO31" s="705"/>
      <c r="DP31" s="705"/>
      <c r="DQ31" s="705"/>
      <c r="DR31" s="705"/>
      <c r="DS31" s="705"/>
      <c r="DT31" s="705"/>
      <c r="DU31" s="705"/>
      <c r="DV31" s="706"/>
      <c r="DW31" s="671">
        <v>0.5</v>
      </c>
      <c r="DX31" s="700"/>
      <c r="DY31" s="700"/>
      <c r="DZ31" s="700"/>
      <c r="EA31" s="700"/>
      <c r="EB31" s="700"/>
      <c r="EC31" s="701"/>
    </row>
    <row r="32" spans="2:133" ht="11.25" customHeight="1" x14ac:dyDescent="0.2">
      <c r="B32" s="663" t="s">
        <v>318</v>
      </c>
      <c r="C32" s="664"/>
      <c r="D32" s="664"/>
      <c r="E32" s="664"/>
      <c r="F32" s="664"/>
      <c r="G32" s="664"/>
      <c r="H32" s="664"/>
      <c r="I32" s="664"/>
      <c r="J32" s="664"/>
      <c r="K32" s="664"/>
      <c r="L32" s="664"/>
      <c r="M32" s="664"/>
      <c r="N32" s="664"/>
      <c r="O32" s="664"/>
      <c r="P32" s="664"/>
      <c r="Q32" s="665"/>
      <c r="R32" s="666">
        <v>2776558</v>
      </c>
      <c r="S32" s="667"/>
      <c r="T32" s="667"/>
      <c r="U32" s="667"/>
      <c r="V32" s="667"/>
      <c r="W32" s="667"/>
      <c r="X32" s="667"/>
      <c r="Y32" s="668"/>
      <c r="Z32" s="669">
        <v>22.3</v>
      </c>
      <c r="AA32" s="669"/>
      <c r="AB32" s="669"/>
      <c r="AC32" s="669"/>
      <c r="AD32" s="670" t="s">
        <v>238</v>
      </c>
      <c r="AE32" s="670"/>
      <c r="AF32" s="670"/>
      <c r="AG32" s="670"/>
      <c r="AH32" s="670"/>
      <c r="AI32" s="670"/>
      <c r="AJ32" s="670"/>
      <c r="AK32" s="670"/>
      <c r="AL32" s="671" t="s">
        <v>130</v>
      </c>
      <c r="AM32" s="672"/>
      <c r="AN32" s="672"/>
      <c r="AO32" s="673"/>
      <c r="AP32" s="725"/>
      <c r="AQ32" s="726"/>
      <c r="AR32" s="726"/>
      <c r="AS32" s="726"/>
      <c r="AT32" s="730"/>
      <c r="AU32" s="216" t="s">
        <v>319</v>
      </c>
      <c r="AV32" s="216"/>
      <c r="AW32" s="216"/>
      <c r="AX32" s="663" t="s">
        <v>320</v>
      </c>
      <c r="AY32" s="664"/>
      <c r="AZ32" s="664"/>
      <c r="BA32" s="664"/>
      <c r="BB32" s="664"/>
      <c r="BC32" s="664"/>
      <c r="BD32" s="664"/>
      <c r="BE32" s="664"/>
      <c r="BF32" s="665"/>
      <c r="BG32" s="735">
        <v>99.6</v>
      </c>
      <c r="BH32" s="705"/>
      <c r="BI32" s="705"/>
      <c r="BJ32" s="705"/>
      <c r="BK32" s="705"/>
      <c r="BL32" s="705"/>
      <c r="BM32" s="672">
        <v>98.8</v>
      </c>
      <c r="BN32" s="732"/>
      <c r="BO32" s="732"/>
      <c r="BP32" s="732"/>
      <c r="BQ32" s="733"/>
      <c r="BR32" s="735">
        <v>99.5</v>
      </c>
      <c r="BS32" s="705"/>
      <c r="BT32" s="705"/>
      <c r="BU32" s="705"/>
      <c r="BV32" s="705"/>
      <c r="BW32" s="705"/>
      <c r="BX32" s="672">
        <v>98.7</v>
      </c>
      <c r="BY32" s="732"/>
      <c r="BZ32" s="732"/>
      <c r="CA32" s="732"/>
      <c r="CB32" s="733"/>
      <c r="CD32" s="717"/>
      <c r="CE32" s="718"/>
      <c r="CF32" s="681" t="s">
        <v>321</v>
      </c>
      <c r="CG32" s="682"/>
      <c r="CH32" s="682"/>
      <c r="CI32" s="682"/>
      <c r="CJ32" s="682"/>
      <c r="CK32" s="682"/>
      <c r="CL32" s="682"/>
      <c r="CM32" s="682"/>
      <c r="CN32" s="682"/>
      <c r="CO32" s="682"/>
      <c r="CP32" s="682"/>
      <c r="CQ32" s="683"/>
      <c r="CR32" s="666">
        <v>121</v>
      </c>
      <c r="CS32" s="667"/>
      <c r="CT32" s="667"/>
      <c r="CU32" s="667"/>
      <c r="CV32" s="667"/>
      <c r="CW32" s="667"/>
      <c r="CX32" s="667"/>
      <c r="CY32" s="668"/>
      <c r="CZ32" s="671">
        <v>0</v>
      </c>
      <c r="DA32" s="700"/>
      <c r="DB32" s="700"/>
      <c r="DC32" s="707"/>
      <c r="DD32" s="675">
        <v>121</v>
      </c>
      <c r="DE32" s="667"/>
      <c r="DF32" s="667"/>
      <c r="DG32" s="667"/>
      <c r="DH32" s="667"/>
      <c r="DI32" s="667"/>
      <c r="DJ32" s="667"/>
      <c r="DK32" s="668"/>
      <c r="DL32" s="675">
        <v>121</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2">
      <c r="B33" s="702" t="s">
        <v>322</v>
      </c>
      <c r="C33" s="703"/>
      <c r="D33" s="703"/>
      <c r="E33" s="703"/>
      <c r="F33" s="703"/>
      <c r="G33" s="703"/>
      <c r="H33" s="703"/>
      <c r="I33" s="703"/>
      <c r="J33" s="703"/>
      <c r="K33" s="703"/>
      <c r="L33" s="703"/>
      <c r="M33" s="703"/>
      <c r="N33" s="703"/>
      <c r="O33" s="703"/>
      <c r="P33" s="703"/>
      <c r="Q33" s="704"/>
      <c r="R33" s="666" t="s">
        <v>238</v>
      </c>
      <c r="S33" s="667"/>
      <c r="T33" s="667"/>
      <c r="U33" s="667"/>
      <c r="V33" s="667"/>
      <c r="W33" s="667"/>
      <c r="X33" s="667"/>
      <c r="Y33" s="668"/>
      <c r="Z33" s="669" t="s">
        <v>130</v>
      </c>
      <c r="AA33" s="669"/>
      <c r="AB33" s="669"/>
      <c r="AC33" s="669"/>
      <c r="AD33" s="670" t="s">
        <v>130</v>
      </c>
      <c r="AE33" s="670"/>
      <c r="AF33" s="670"/>
      <c r="AG33" s="670"/>
      <c r="AH33" s="670"/>
      <c r="AI33" s="670"/>
      <c r="AJ33" s="670"/>
      <c r="AK33" s="670"/>
      <c r="AL33" s="671" t="s">
        <v>238</v>
      </c>
      <c r="AM33" s="672"/>
      <c r="AN33" s="672"/>
      <c r="AO33" s="673"/>
      <c r="AP33" s="727"/>
      <c r="AQ33" s="728"/>
      <c r="AR33" s="728"/>
      <c r="AS33" s="728"/>
      <c r="AT33" s="731"/>
      <c r="AU33" s="218"/>
      <c r="AV33" s="218"/>
      <c r="AW33" s="218"/>
      <c r="AX33" s="710" t="s">
        <v>323</v>
      </c>
      <c r="AY33" s="711"/>
      <c r="AZ33" s="711"/>
      <c r="BA33" s="711"/>
      <c r="BB33" s="711"/>
      <c r="BC33" s="711"/>
      <c r="BD33" s="711"/>
      <c r="BE33" s="711"/>
      <c r="BF33" s="712"/>
      <c r="BG33" s="736">
        <v>99.9</v>
      </c>
      <c r="BH33" s="737"/>
      <c r="BI33" s="737"/>
      <c r="BJ33" s="737"/>
      <c r="BK33" s="737"/>
      <c r="BL33" s="737"/>
      <c r="BM33" s="738">
        <v>98</v>
      </c>
      <c r="BN33" s="737"/>
      <c r="BO33" s="737"/>
      <c r="BP33" s="737"/>
      <c r="BQ33" s="739"/>
      <c r="BR33" s="736">
        <v>99.4</v>
      </c>
      <c r="BS33" s="737"/>
      <c r="BT33" s="737"/>
      <c r="BU33" s="737"/>
      <c r="BV33" s="737"/>
      <c r="BW33" s="737"/>
      <c r="BX33" s="738">
        <v>96.4</v>
      </c>
      <c r="BY33" s="737"/>
      <c r="BZ33" s="737"/>
      <c r="CA33" s="737"/>
      <c r="CB33" s="739"/>
      <c r="CD33" s="681" t="s">
        <v>324</v>
      </c>
      <c r="CE33" s="682"/>
      <c r="CF33" s="682"/>
      <c r="CG33" s="682"/>
      <c r="CH33" s="682"/>
      <c r="CI33" s="682"/>
      <c r="CJ33" s="682"/>
      <c r="CK33" s="682"/>
      <c r="CL33" s="682"/>
      <c r="CM33" s="682"/>
      <c r="CN33" s="682"/>
      <c r="CO33" s="682"/>
      <c r="CP33" s="682"/>
      <c r="CQ33" s="683"/>
      <c r="CR33" s="666">
        <v>4793747</v>
      </c>
      <c r="CS33" s="705"/>
      <c r="CT33" s="705"/>
      <c r="CU33" s="705"/>
      <c r="CV33" s="705"/>
      <c r="CW33" s="705"/>
      <c r="CX33" s="705"/>
      <c r="CY33" s="706"/>
      <c r="CZ33" s="671">
        <v>42.8</v>
      </c>
      <c r="DA33" s="700"/>
      <c r="DB33" s="700"/>
      <c r="DC33" s="707"/>
      <c r="DD33" s="675">
        <v>4075691</v>
      </c>
      <c r="DE33" s="705"/>
      <c r="DF33" s="705"/>
      <c r="DG33" s="705"/>
      <c r="DH33" s="705"/>
      <c r="DI33" s="705"/>
      <c r="DJ33" s="705"/>
      <c r="DK33" s="706"/>
      <c r="DL33" s="675">
        <v>2174539</v>
      </c>
      <c r="DM33" s="705"/>
      <c r="DN33" s="705"/>
      <c r="DO33" s="705"/>
      <c r="DP33" s="705"/>
      <c r="DQ33" s="705"/>
      <c r="DR33" s="705"/>
      <c r="DS33" s="705"/>
      <c r="DT33" s="705"/>
      <c r="DU33" s="705"/>
      <c r="DV33" s="706"/>
      <c r="DW33" s="671">
        <v>43.4</v>
      </c>
      <c r="DX33" s="700"/>
      <c r="DY33" s="700"/>
      <c r="DZ33" s="700"/>
      <c r="EA33" s="700"/>
      <c r="EB33" s="700"/>
      <c r="EC33" s="701"/>
    </row>
    <row r="34" spans="2:133" ht="11.25" customHeight="1" x14ac:dyDescent="0.2">
      <c r="B34" s="663" t="s">
        <v>325</v>
      </c>
      <c r="C34" s="664"/>
      <c r="D34" s="664"/>
      <c r="E34" s="664"/>
      <c r="F34" s="664"/>
      <c r="G34" s="664"/>
      <c r="H34" s="664"/>
      <c r="I34" s="664"/>
      <c r="J34" s="664"/>
      <c r="K34" s="664"/>
      <c r="L34" s="664"/>
      <c r="M34" s="664"/>
      <c r="N34" s="664"/>
      <c r="O34" s="664"/>
      <c r="P34" s="664"/>
      <c r="Q34" s="665"/>
      <c r="R34" s="666">
        <v>1240090</v>
      </c>
      <c r="S34" s="667"/>
      <c r="T34" s="667"/>
      <c r="U34" s="667"/>
      <c r="V34" s="667"/>
      <c r="W34" s="667"/>
      <c r="X34" s="667"/>
      <c r="Y34" s="668"/>
      <c r="Z34" s="669">
        <v>10</v>
      </c>
      <c r="AA34" s="669"/>
      <c r="AB34" s="669"/>
      <c r="AC34" s="669"/>
      <c r="AD34" s="670" t="s">
        <v>130</v>
      </c>
      <c r="AE34" s="670"/>
      <c r="AF34" s="670"/>
      <c r="AG34" s="670"/>
      <c r="AH34" s="670"/>
      <c r="AI34" s="670"/>
      <c r="AJ34" s="670"/>
      <c r="AK34" s="670"/>
      <c r="AL34" s="671" t="s">
        <v>238</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326</v>
      </c>
      <c r="CE34" s="682"/>
      <c r="CF34" s="682"/>
      <c r="CG34" s="682"/>
      <c r="CH34" s="682"/>
      <c r="CI34" s="682"/>
      <c r="CJ34" s="682"/>
      <c r="CK34" s="682"/>
      <c r="CL34" s="682"/>
      <c r="CM34" s="682"/>
      <c r="CN34" s="682"/>
      <c r="CO34" s="682"/>
      <c r="CP34" s="682"/>
      <c r="CQ34" s="683"/>
      <c r="CR34" s="666">
        <v>1413755</v>
      </c>
      <c r="CS34" s="667"/>
      <c r="CT34" s="667"/>
      <c r="CU34" s="667"/>
      <c r="CV34" s="667"/>
      <c r="CW34" s="667"/>
      <c r="CX34" s="667"/>
      <c r="CY34" s="668"/>
      <c r="CZ34" s="671">
        <v>12.6</v>
      </c>
      <c r="DA34" s="700"/>
      <c r="DB34" s="700"/>
      <c r="DC34" s="707"/>
      <c r="DD34" s="675">
        <v>997502</v>
      </c>
      <c r="DE34" s="667"/>
      <c r="DF34" s="667"/>
      <c r="DG34" s="667"/>
      <c r="DH34" s="667"/>
      <c r="DI34" s="667"/>
      <c r="DJ34" s="667"/>
      <c r="DK34" s="668"/>
      <c r="DL34" s="675">
        <v>720218</v>
      </c>
      <c r="DM34" s="667"/>
      <c r="DN34" s="667"/>
      <c r="DO34" s="667"/>
      <c r="DP34" s="667"/>
      <c r="DQ34" s="667"/>
      <c r="DR34" s="667"/>
      <c r="DS34" s="667"/>
      <c r="DT34" s="667"/>
      <c r="DU34" s="667"/>
      <c r="DV34" s="668"/>
      <c r="DW34" s="671">
        <v>14.4</v>
      </c>
      <c r="DX34" s="700"/>
      <c r="DY34" s="700"/>
      <c r="DZ34" s="700"/>
      <c r="EA34" s="700"/>
      <c r="EB34" s="700"/>
      <c r="EC34" s="701"/>
    </row>
    <row r="35" spans="2:133" ht="11.25" customHeight="1" x14ac:dyDescent="0.2">
      <c r="B35" s="663" t="s">
        <v>327</v>
      </c>
      <c r="C35" s="664"/>
      <c r="D35" s="664"/>
      <c r="E35" s="664"/>
      <c r="F35" s="664"/>
      <c r="G35" s="664"/>
      <c r="H35" s="664"/>
      <c r="I35" s="664"/>
      <c r="J35" s="664"/>
      <c r="K35" s="664"/>
      <c r="L35" s="664"/>
      <c r="M35" s="664"/>
      <c r="N35" s="664"/>
      <c r="O35" s="664"/>
      <c r="P35" s="664"/>
      <c r="Q35" s="665"/>
      <c r="R35" s="666">
        <v>11309</v>
      </c>
      <c r="S35" s="667"/>
      <c r="T35" s="667"/>
      <c r="U35" s="667"/>
      <c r="V35" s="667"/>
      <c r="W35" s="667"/>
      <c r="X35" s="667"/>
      <c r="Y35" s="668"/>
      <c r="Z35" s="669">
        <v>0.1</v>
      </c>
      <c r="AA35" s="669"/>
      <c r="AB35" s="669"/>
      <c r="AC35" s="669"/>
      <c r="AD35" s="670">
        <v>1496</v>
      </c>
      <c r="AE35" s="670"/>
      <c r="AF35" s="670"/>
      <c r="AG35" s="670"/>
      <c r="AH35" s="670"/>
      <c r="AI35" s="670"/>
      <c r="AJ35" s="670"/>
      <c r="AK35" s="670"/>
      <c r="AL35" s="671">
        <v>0</v>
      </c>
      <c r="AM35" s="672"/>
      <c r="AN35" s="672"/>
      <c r="AO35" s="673"/>
      <c r="AP35" s="221"/>
      <c r="AQ35" s="645" t="s">
        <v>328</v>
      </c>
      <c r="AR35" s="646"/>
      <c r="AS35" s="646"/>
      <c r="AT35" s="646"/>
      <c r="AU35" s="646"/>
      <c r="AV35" s="646"/>
      <c r="AW35" s="646"/>
      <c r="AX35" s="646"/>
      <c r="AY35" s="646"/>
      <c r="AZ35" s="646"/>
      <c r="BA35" s="646"/>
      <c r="BB35" s="646"/>
      <c r="BC35" s="646"/>
      <c r="BD35" s="646"/>
      <c r="BE35" s="646"/>
      <c r="BF35" s="647"/>
      <c r="BG35" s="645" t="s">
        <v>329</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330</v>
      </c>
      <c r="CE35" s="682"/>
      <c r="CF35" s="682"/>
      <c r="CG35" s="682"/>
      <c r="CH35" s="682"/>
      <c r="CI35" s="682"/>
      <c r="CJ35" s="682"/>
      <c r="CK35" s="682"/>
      <c r="CL35" s="682"/>
      <c r="CM35" s="682"/>
      <c r="CN35" s="682"/>
      <c r="CO35" s="682"/>
      <c r="CP35" s="682"/>
      <c r="CQ35" s="683"/>
      <c r="CR35" s="666">
        <v>144505</v>
      </c>
      <c r="CS35" s="705"/>
      <c r="CT35" s="705"/>
      <c r="CU35" s="705"/>
      <c r="CV35" s="705"/>
      <c r="CW35" s="705"/>
      <c r="CX35" s="705"/>
      <c r="CY35" s="706"/>
      <c r="CZ35" s="671">
        <v>1.3</v>
      </c>
      <c r="DA35" s="700"/>
      <c r="DB35" s="700"/>
      <c r="DC35" s="707"/>
      <c r="DD35" s="675">
        <v>118442</v>
      </c>
      <c r="DE35" s="705"/>
      <c r="DF35" s="705"/>
      <c r="DG35" s="705"/>
      <c r="DH35" s="705"/>
      <c r="DI35" s="705"/>
      <c r="DJ35" s="705"/>
      <c r="DK35" s="706"/>
      <c r="DL35" s="675">
        <v>107986</v>
      </c>
      <c r="DM35" s="705"/>
      <c r="DN35" s="705"/>
      <c r="DO35" s="705"/>
      <c r="DP35" s="705"/>
      <c r="DQ35" s="705"/>
      <c r="DR35" s="705"/>
      <c r="DS35" s="705"/>
      <c r="DT35" s="705"/>
      <c r="DU35" s="705"/>
      <c r="DV35" s="706"/>
      <c r="DW35" s="671">
        <v>2.2000000000000002</v>
      </c>
      <c r="DX35" s="700"/>
      <c r="DY35" s="700"/>
      <c r="DZ35" s="700"/>
      <c r="EA35" s="700"/>
      <c r="EB35" s="700"/>
      <c r="EC35" s="701"/>
    </row>
    <row r="36" spans="2:133" ht="11.25" customHeight="1" x14ac:dyDescent="0.2">
      <c r="B36" s="663" t="s">
        <v>331</v>
      </c>
      <c r="C36" s="664"/>
      <c r="D36" s="664"/>
      <c r="E36" s="664"/>
      <c r="F36" s="664"/>
      <c r="G36" s="664"/>
      <c r="H36" s="664"/>
      <c r="I36" s="664"/>
      <c r="J36" s="664"/>
      <c r="K36" s="664"/>
      <c r="L36" s="664"/>
      <c r="M36" s="664"/>
      <c r="N36" s="664"/>
      <c r="O36" s="664"/>
      <c r="P36" s="664"/>
      <c r="Q36" s="665"/>
      <c r="R36" s="666">
        <v>182670</v>
      </c>
      <c r="S36" s="667"/>
      <c r="T36" s="667"/>
      <c r="U36" s="667"/>
      <c r="V36" s="667"/>
      <c r="W36" s="667"/>
      <c r="X36" s="667"/>
      <c r="Y36" s="668"/>
      <c r="Z36" s="669">
        <v>1.5</v>
      </c>
      <c r="AA36" s="669"/>
      <c r="AB36" s="669"/>
      <c r="AC36" s="669"/>
      <c r="AD36" s="670" t="s">
        <v>130</v>
      </c>
      <c r="AE36" s="670"/>
      <c r="AF36" s="670"/>
      <c r="AG36" s="670"/>
      <c r="AH36" s="670"/>
      <c r="AI36" s="670"/>
      <c r="AJ36" s="670"/>
      <c r="AK36" s="670"/>
      <c r="AL36" s="671" t="s">
        <v>238</v>
      </c>
      <c r="AM36" s="672"/>
      <c r="AN36" s="672"/>
      <c r="AO36" s="673"/>
      <c r="AP36" s="221"/>
      <c r="AQ36" s="740" t="s">
        <v>332</v>
      </c>
      <c r="AR36" s="741"/>
      <c r="AS36" s="741"/>
      <c r="AT36" s="741"/>
      <c r="AU36" s="741"/>
      <c r="AV36" s="741"/>
      <c r="AW36" s="741"/>
      <c r="AX36" s="741"/>
      <c r="AY36" s="742"/>
      <c r="AZ36" s="655">
        <v>1006878</v>
      </c>
      <c r="BA36" s="656"/>
      <c r="BB36" s="656"/>
      <c r="BC36" s="656"/>
      <c r="BD36" s="656"/>
      <c r="BE36" s="656"/>
      <c r="BF36" s="743"/>
      <c r="BG36" s="677" t="s">
        <v>333</v>
      </c>
      <c r="BH36" s="678"/>
      <c r="BI36" s="678"/>
      <c r="BJ36" s="678"/>
      <c r="BK36" s="678"/>
      <c r="BL36" s="678"/>
      <c r="BM36" s="678"/>
      <c r="BN36" s="678"/>
      <c r="BO36" s="678"/>
      <c r="BP36" s="678"/>
      <c r="BQ36" s="678"/>
      <c r="BR36" s="678"/>
      <c r="BS36" s="678"/>
      <c r="BT36" s="678"/>
      <c r="BU36" s="679"/>
      <c r="BV36" s="655">
        <v>121029</v>
      </c>
      <c r="BW36" s="656"/>
      <c r="BX36" s="656"/>
      <c r="BY36" s="656"/>
      <c r="BZ36" s="656"/>
      <c r="CA36" s="656"/>
      <c r="CB36" s="743"/>
      <c r="CD36" s="681" t="s">
        <v>334</v>
      </c>
      <c r="CE36" s="682"/>
      <c r="CF36" s="682"/>
      <c r="CG36" s="682"/>
      <c r="CH36" s="682"/>
      <c r="CI36" s="682"/>
      <c r="CJ36" s="682"/>
      <c r="CK36" s="682"/>
      <c r="CL36" s="682"/>
      <c r="CM36" s="682"/>
      <c r="CN36" s="682"/>
      <c r="CO36" s="682"/>
      <c r="CP36" s="682"/>
      <c r="CQ36" s="683"/>
      <c r="CR36" s="666">
        <v>1523846</v>
      </c>
      <c r="CS36" s="667"/>
      <c r="CT36" s="667"/>
      <c r="CU36" s="667"/>
      <c r="CV36" s="667"/>
      <c r="CW36" s="667"/>
      <c r="CX36" s="667"/>
      <c r="CY36" s="668"/>
      <c r="CZ36" s="671">
        <v>13.6</v>
      </c>
      <c r="DA36" s="700"/>
      <c r="DB36" s="700"/>
      <c r="DC36" s="707"/>
      <c r="DD36" s="675">
        <v>1382638</v>
      </c>
      <c r="DE36" s="667"/>
      <c r="DF36" s="667"/>
      <c r="DG36" s="667"/>
      <c r="DH36" s="667"/>
      <c r="DI36" s="667"/>
      <c r="DJ36" s="667"/>
      <c r="DK36" s="668"/>
      <c r="DL36" s="675">
        <v>813865</v>
      </c>
      <c r="DM36" s="667"/>
      <c r="DN36" s="667"/>
      <c r="DO36" s="667"/>
      <c r="DP36" s="667"/>
      <c r="DQ36" s="667"/>
      <c r="DR36" s="667"/>
      <c r="DS36" s="667"/>
      <c r="DT36" s="667"/>
      <c r="DU36" s="667"/>
      <c r="DV36" s="668"/>
      <c r="DW36" s="671">
        <v>16.2</v>
      </c>
      <c r="DX36" s="700"/>
      <c r="DY36" s="700"/>
      <c r="DZ36" s="700"/>
      <c r="EA36" s="700"/>
      <c r="EB36" s="700"/>
      <c r="EC36" s="701"/>
    </row>
    <row r="37" spans="2:133" ht="11.25" customHeight="1" x14ac:dyDescent="0.2">
      <c r="B37" s="663" t="s">
        <v>335</v>
      </c>
      <c r="C37" s="664"/>
      <c r="D37" s="664"/>
      <c r="E37" s="664"/>
      <c r="F37" s="664"/>
      <c r="G37" s="664"/>
      <c r="H37" s="664"/>
      <c r="I37" s="664"/>
      <c r="J37" s="664"/>
      <c r="K37" s="664"/>
      <c r="L37" s="664"/>
      <c r="M37" s="664"/>
      <c r="N37" s="664"/>
      <c r="O37" s="664"/>
      <c r="P37" s="664"/>
      <c r="Q37" s="665"/>
      <c r="R37" s="666">
        <v>386086</v>
      </c>
      <c r="S37" s="667"/>
      <c r="T37" s="667"/>
      <c r="U37" s="667"/>
      <c r="V37" s="667"/>
      <c r="W37" s="667"/>
      <c r="X37" s="667"/>
      <c r="Y37" s="668"/>
      <c r="Z37" s="669">
        <v>3.1</v>
      </c>
      <c r="AA37" s="669"/>
      <c r="AB37" s="669"/>
      <c r="AC37" s="669"/>
      <c r="AD37" s="670" t="s">
        <v>238</v>
      </c>
      <c r="AE37" s="670"/>
      <c r="AF37" s="670"/>
      <c r="AG37" s="670"/>
      <c r="AH37" s="670"/>
      <c r="AI37" s="670"/>
      <c r="AJ37" s="670"/>
      <c r="AK37" s="670"/>
      <c r="AL37" s="671" t="s">
        <v>130</v>
      </c>
      <c r="AM37" s="672"/>
      <c r="AN37" s="672"/>
      <c r="AO37" s="673"/>
      <c r="AQ37" s="744" t="s">
        <v>336</v>
      </c>
      <c r="AR37" s="745"/>
      <c r="AS37" s="745"/>
      <c r="AT37" s="745"/>
      <c r="AU37" s="745"/>
      <c r="AV37" s="745"/>
      <c r="AW37" s="745"/>
      <c r="AX37" s="745"/>
      <c r="AY37" s="746"/>
      <c r="AZ37" s="666">
        <v>416450</v>
      </c>
      <c r="BA37" s="667"/>
      <c r="BB37" s="667"/>
      <c r="BC37" s="667"/>
      <c r="BD37" s="705"/>
      <c r="BE37" s="705"/>
      <c r="BF37" s="733"/>
      <c r="BG37" s="681" t="s">
        <v>337</v>
      </c>
      <c r="BH37" s="682"/>
      <c r="BI37" s="682"/>
      <c r="BJ37" s="682"/>
      <c r="BK37" s="682"/>
      <c r="BL37" s="682"/>
      <c r="BM37" s="682"/>
      <c r="BN37" s="682"/>
      <c r="BO37" s="682"/>
      <c r="BP37" s="682"/>
      <c r="BQ37" s="682"/>
      <c r="BR37" s="682"/>
      <c r="BS37" s="682"/>
      <c r="BT37" s="682"/>
      <c r="BU37" s="683"/>
      <c r="BV37" s="666">
        <v>113629</v>
      </c>
      <c r="BW37" s="667"/>
      <c r="BX37" s="667"/>
      <c r="BY37" s="667"/>
      <c r="BZ37" s="667"/>
      <c r="CA37" s="667"/>
      <c r="CB37" s="676"/>
      <c r="CD37" s="681" t="s">
        <v>338</v>
      </c>
      <c r="CE37" s="682"/>
      <c r="CF37" s="682"/>
      <c r="CG37" s="682"/>
      <c r="CH37" s="682"/>
      <c r="CI37" s="682"/>
      <c r="CJ37" s="682"/>
      <c r="CK37" s="682"/>
      <c r="CL37" s="682"/>
      <c r="CM37" s="682"/>
      <c r="CN37" s="682"/>
      <c r="CO37" s="682"/>
      <c r="CP37" s="682"/>
      <c r="CQ37" s="683"/>
      <c r="CR37" s="666">
        <v>650946</v>
      </c>
      <c r="CS37" s="705"/>
      <c r="CT37" s="705"/>
      <c r="CU37" s="705"/>
      <c r="CV37" s="705"/>
      <c r="CW37" s="705"/>
      <c r="CX37" s="705"/>
      <c r="CY37" s="706"/>
      <c r="CZ37" s="671">
        <v>5.8</v>
      </c>
      <c r="DA37" s="700"/>
      <c r="DB37" s="700"/>
      <c r="DC37" s="707"/>
      <c r="DD37" s="675">
        <v>650946</v>
      </c>
      <c r="DE37" s="705"/>
      <c r="DF37" s="705"/>
      <c r="DG37" s="705"/>
      <c r="DH37" s="705"/>
      <c r="DI37" s="705"/>
      <c r="DJ37" s="705"/>
      <c r="DK37" s="706"/>
      <c r="DL37" s="675">
        <v>633481</v>
      </c>
      <c r="DM37" s="705"/>
      <c r="DN37" s="705"/>
      <c r="DO37" s="705"/>
      <c r="DP37" s="705"/>
      <c r="DQ37" s="705"/>
      <c r="DR37" s="705"/>
      <c r="DS37" s="705"/>
      <c r="DT37" s="705"/>
      <c r="DU37" s="705"/>
      <c r="DV37" s="706"/>
      <c r="DW37" s="671">
        <v>12.6</v>
      </c>
      <c r="DX37" s="700"/>
      <c r="DY37" s="700"/>
      <c r="DZ37" s="700"/>
      <c r="EA37" s="700"/>
      <c r="EB37" s="700"/>
      <c r="EC37" s="701"/>
    </row>
    <row r="38" spans="2:133" ht="11.25" customHeight="1" x14ac:dyDescent="0.2">
      <c r="B38" s="663" t="s">
        <v>339</v>
      </c>
      <c r="C38" s="664"/>
      <c r="D38" s="664"/>
      <c r="E38" s="664"/>
      <c r="F38" s="664"/>
      <c r="G38" s="664"/>
      <c r="H38" s="664"/>
      <c r="I38" s="664"/>
      <c r="J38" s="664"/>
      <c r="K38" s="664"/>
      <c r="L38" s="664"/>
      <c r="M38" s="664"/>
      <c r="N38" s="664"/>
      <c r="O38" s="664"/>
      <c r="P38" s="664"/>
      <c r="Q38" s="665"/>
      <c r="R38" s="666">
        <v>740955</v>
      </c>
      <c r="S38" s="667"/>
      <c r="T38" s="667"/>
      <c r="U38" s="667"/>
      <c r="V38" s="667"/>
      <c r="W38" s="667"/>
      <c r="X38" s="667"/>
      <c r="Y38" s="668"/>
      <c r="Z38" s="669">
        <v>5.9</v>
      </c>
      <c r="AA38" s="669"/>
      <c r="AB38" s="669"/>
      <c r="AC38" s="669"/>
      <c r="AD38" s="670" t="s">
        <v>130</v>
      </c>
      <c r="AE38" s="670"/>
      <c r="AF38" s="670"/>
      <c r="AG38" s="670"/>
      <c r="AH38" s="670"/>
      <c r="AI38" s="670"/>
      <c r="AJ38" s="670"/>
      <c r="AK38" s="670"/>
      <c r="AL38" s="671" t="s">
        <v>238</v>
      </c>
      <c r="AM38" s="672"/>
      <c r="AN38" s="672"/>
      <c r="AO38" s="673"/>
      <c r="AQ38" s="744" t="s">
        <v>340</v>
      </c>
      <c r="AR38" s="745"/>
      <c r="AS38" s="745"/>
      <c r="AT38" s="745"/>
      <c r="AU38" s="745"/>
      <c r="AV38" s="745"/>
      <c r="AW38" s="745"/>
      <c r="AX38" s="745"/>
      <c r="AY38" s="746"/>
      <c r="AZ38" s="666">
        <v>154652</v>
      </c>
      <c r="BA38" s="667"/>
      <c r="BB38" s="667"/>
      <c r="BC38" s="667"/>
      <c r="BD38" s="705"/>
      <c r="BE38" s="705"/>
      <c r="BF38" s="733"/>
      <c r="BG38" s="681" t="s">
        <v>341</v>
      </c>
      <c r="BH38" s="682"/>
      <c r="BI38" s="682"/>
      <c r="BJ38" s="682"/>
      <c r="BK38" s="682"/>
      <c r="BL38" s="682"/>
      <c r="BM38" s="682"/>
      <c r="BN38" s="682"/>
      <c r="BO38" s="682"/>
      <c r="BP38" s="682"/>
      <c r="BQ38" s="682"/>
      <c r="BR38" s="682"/>
      <c r="BS38" s="682"/>
      <c r="BT38" s="682"/>
      <c r="BU38" s="683"/>
      <c r="BV38" s="666">
        <v>1231</v>
      </c>
      <c r="BW38" s="667"/>
      <c r="BX38" s="667"/>
      <c r="BY38" s="667"/>
      <c r="BZ38" s="667"/>
      <c r="CA38" s="667"/>
      <c r="CB38" s="676"/>
      <c r="CD38" s="681" t="s">
        <v>342</v>
      </c>
      <c r="CE38" s="682"/>
      <c r="CF38" s="682"/>
      <c r="CG38" s="682"/>
      <c r="CH38" s="682"/>
      <c r="CI38" s="682"/>
      <c r="CJ38" s="682"/>
      <c r="CK38" s="682"/>
      <c r="CL38" s="682"/>
      <c r="CM38" s="682"/>
      <c r="CN38" s="682"/>
      <c r="CO38" s="682"/>
      <c r="CP38" s="682"/>
      <c r="CQ38" s="683"/>
      <c r="CR38" s="666">
        <v>841568</v>
      </c>
      <c r="CS38" s="667"/>
      <c r="CT38" s="667"/>
      <c r="CU38" s="667"/>
      <c r="CV38" s="667"/>
      <c r="CW38" s="667"/>
      <c r="CX38" s="667"/>
      <c r="CY38" s="668"/>
      <c r="CZ38" s="671">
        <v>7.5</v>
      </c>
      <c r="DA38" s="700"/>
      <c r="DB38" s="700"/>
      <c r="DC38" s="707"/>
      <c r="DD38" s="675">
        <v>772384</v>
      </c>
      <c r="DE38" s="667"/>
      <c r="DF38" s="667"/>
      <c r="DG38" s="667"/>
      <c r="DH38" s="667"/>
      <c r="DI38" s="667"/>
      <c r="DJ38" s="667"/>
      <c r="DK38" s="668"/>
      <c r="DL38" s="675">
        <v>532470</v>
      </c>
      <c r="DM38" s="667"/>
      <c r="DN38" s="667"/>
      <c r="DO38" s="667"/>
      <c r="DP38" s="667"/>
      <c r="DQ38" s="667"/>
      <c r="DR38" s="667"/>
      <c r="DS38" s="667"/>
      <c r="DT38" s="667"/>
      <c r="DU38" s="667"/>
      <c r="DV38" s="668"/>
      <c r="DW38" s="671">
        <v>10.6</v>
      </c>
      <c r="DX38" s="700"/>
      <c r="DY38" s="700"/>
      <c r="DZ38" s="700"/>
      <c r="EA38" s="700"/>
      <c r="EB38" s="700"/>
      <c r="EC38" s="701"/>
    </row>
    <row r="39" spans="2:133" ht="11.25" customHeight="1" x14ac:dyDescent="0.2">
      <c r="B39" s="663" t="s">
        <v>343</v>
      </c>
      <c r="C39" s="664"/>
      <c r="D39" s="664"/>
      <c r="E39" s="664"/>
      <c r="F39" s="664"/>
      <c r="G39" s="664"/>
      <c r="H39" s="664"/>
      <c r="I39" s="664"/>
      <c r="J39" s="664"/>
      <c r="K39" s="664"/>
      <c r="L39" s="664"/>
      <c r="M39" s="664"/>
      <c r="N39" s="664"/>
      <c r="O39" s="664"/>
      <c r="P39" s="664"/>
      <c r="Q39" s="665"/>
      <c r="R39" s="666">
        <v>268226</v>
      </c>
      <c r="S39" s="667"/>
      <c r="T39" s="667"/>
      <c r="U39" s="667"/>
      <c r="V39" s="667"/>
      <c r="W39" s="667"/>
      <c r="X39" s="667"/>
      <c r="Y39" s="668"/>
      <c r="Z39" s="669">
        <v>2.2000000000000002</v>
      </c>
      <c r="AA39" s="669"/>
      <c r="AB39" s="669"/>
      <c r="AC39" s="669"/>
      <c r="AD39" s="670" t="s">
        <v>130</v>
      </c>
      <c r="AE39" s="670"/>
      <c r="AF39" s="670"/>
      <c r="AG39" s="670"/>
      <c r="AH39" s="670"/>
      <c r="AI39" s="670"/>
      <c r="AJ39" s="670"/>
      <c r="AK39" s="670"/>
      <c r="AL39" s="671" t="s">
        <v>130</v>
      </c>
      <c r="AM39" s="672"/>
      <c r="AN39" s="672"/>
      <c r="AO39" s="673"/>
      <c r="AQ39" s="744" t="s">
        <v>344</v>
      </c>
      <c r="AR39" s="745"/>
      <c r="AS39" s="745"/>
      <c r="AT39" s="745"/>
      <c r="AU39" s="745"/>
      <c r="AV39" s="745"/>
      <c r="AW39" s="745"/>
      <c r="AX39" s="745"/>
      <c r="AY39" s="746"/>
      <c r="AZ39" s="666">
        <v>25016</v>
      </c>
      <c r="BA39" s="667"/>
      <c r="BB39" s="667"/>
      <c r="BC39" s="667"/>
      <c r="BD39" s="705"/>
      <c r="BE39" s="705"/>
      <c r="BF39" s="733"/>
      <c r="BG39" s="681" t="s">
        <v>345</v>
      </c>
      <c r="BH39" s="682"/>
      <c r="BI39" s="682"/>
      <c r="BJ39" s="682"/>
      <c r="BK39" s="682"/>
      <c r="BL39" s="682"/>
      <c r="BM39" s="682"/>
      <c r="BN39" s="682"/>
      <c r="BO39" s="682"/>
      <c r="BP39" s="682"/>
      <c r="BQ39" s="682"/>
      <c r="BR39" s="682"/>
      <c r="BS39" s="682"/>
      <c r="BT39" s="682"/>
      <c r="BU39" s="683"/>
      <c r="BV39" s="666">
        <v>1918</v>
      </c>
      <c r="BW39" s="667"/>
      <c r="BX39" s="667"/>
      <c r="BY39" s="667"/>
      <c r="BZ39" s="667"/>
      <c r="CA39" s="667"/>
      <c r="CB39" s="676"/>
      <c r="CD39" s="681" t="s">
        <v>346</v>
      </c>
      <c r="CE39" s="682"/>
      <c r="CF39" s="682"/>
      <c r="CG39" s="682"/>
      <c r="CH39" s="682"/>
      <c r="CI39" s="682"/>
      <c r="CJ39" s="682"/>
      <c r="CK39" s="682"/>
      <c r="CL39" s="682"/>
      <c r="CM39" s="682"/>
      <c r="CN39" s="682"/>
      <c r="CO39" s="682"/>
      <c r="CP39" s="682"/>
      <c r="CQ39" s="683"/>
      <c r="CR39" s="666">
        <v>807573</v>
      </c>
      <c r="CS39" s="705"/>
      <c r="CT39" s="705"/>
      <c r="CU39" s="705"/>
      <c r="CV39" s="705"/>
      <c r="CW39" s="705"/>
      <c r="CX39" s="705"/>
      <c r="CY39" s="706"/>
      <c r="CZ39" s="671">
        <v>7.2</v>
      </c>
      <c r="DA39" s="700"/>
      <c r="DB39" s="700"/>
      <c r="DC39" s="707"/>
      <c r="DD39" s="675">
        <v>804725</v>
      </c>
      <c r="DE39" s="705"/>
      <c r="DF39" s="705"/>
      <c r="DG39" s="705"/>
      <c r="DH39" s="705"/>
      <c r="DI39" s="705"/>
      <c r="DJ39" s="705"/>
      <c r="DK39" s="706"/>
      <c r="DL39" s="675" t="s">
        <v>238</v>
      </c>
      <c r="DM39" s="705"/>
      <c r="DN39" s="705"/>
      <c r="DO39" s="705"/>
      <c r="DP39" s="705"/>
      <c r="DQ39" s="705"/>
      <c r="DR39" s="705"/>
      <c r="DS39" s="705"/>
      <c r="DT39" s="705"/>
      <c r="DU39" s="705"/>
      <c r="DV39" s="706"/>
      <c r="DW39" s="671" t="s">
        <v>238</v>
      </c>
      <c r="DX39" s="700"/>
      <c r="DY39" s="700"/>
      <c r="DZ39" s="700"/>
      <c r="EA39" s="700"/>
      <c r="EB39" s="700"/>
      <c r="EC39" s="701"/>
    </row>
    <row r="40" spans="2:133" ht="11.25" customHeight="1" x14ac:dyDescent="0.2">
      <c r="B40" s="663" t="s">
        <v>347</v>
      </c>
      <c r="C40" s="664"/>
      <c r="D40" s="664"/>
      <c r="E40" s="664"/>
      <c r="F40" s="664"/>
      <c r="G40" s="664"/>
      <c r="H40" s="664"/>
      <c r="I40" s="664"/>
      <c r="J40" s="664"/>
      <c r="K40" s="664"/>
      <c r="L40" s="664"/>
      <c r="M40" s="664"/>
      <c r="N40" s="664"/>
      <c r="O40" s="664"/>
      <c r="P40" s="664"/>
      <c r="Q40" s="665"/>
      <c r="R40" s="666">
        <v>1462344</v>
      </c>
      <c r="S40" s="667"/>
      <c r="T40" s="667"/>
      <c r="U40" s="667"/>
      <c r="V40" s="667"/>
      <c r="W40" s="667"/>
      <c r="X40" s="667"/>
      <c r="Y40" s="668"/>
      <c r="Z40" s="669">
        <v>11.7</v>
      </c>
      <c r="AA40" s="669"/>
      <c r="AB40" s="669"/>
      <c r="AC40" s="669"/>
      <c r="AD40" s="670" t="s">
        <v>238</v>
      </c>
      <c r="AE40" s="670"/>
      <c r="AF40" s="670"/>
      <c r="AG40" s="670"/>
      <c r="AH40" s="670"/>
      <c r="AI40" s="670"/>
      <c r="AJ40" s="670"/>
      <c r="AK40" s="670"/>
      <c r="AL40" s="671" t="s">
        <v>238</v>
      </c>
      <c r="AM40" s="672"/>
      <c r="AN40" s="672"/>
      <c r="AO40" s="673"/>
      <c r="AQ40" s="744" t="s">
        <v>348</v>
      </c>
      <c r="AR40" s="745"/>
      <c r="AS40" s="745"/>
      <c r="AT40" s="745"/>
      <c r="AU40" s="745"/>
      <c r="AV40" s="745"/>
      <c r="AW40" s="745"/>
      <c r="AX40" s="745"/>
      <c r="AY40" s="746"/>
      <c r="AZ40" s="666">
        <v>10658</v>
      </c>
      <c r="BA40" s="667"/>
      <c r="BB40" s="667"/>
      <c r="BC40" s="667"/>
      <c r="BD40" s="705"/>
      <c r="BE40" s="705"/>
      <c r="BF40" s="733"/>
      <c r="BG40" s="747" t="s">
        <v>349</v>
      </c>
      <c r="BH40" s="748"/>
      <c r="BI40" s="748"/>
      <c r="BJ40" s="748"/>
      <c r="BK40" s="748"/>
      <c r="BL40" s="222"/>
      <c r="BM40" s="682" t="s">
        <v>350</v>
      </c>
      <c r="BN40" s="682"/>
      <c r="BO40" s="682"/>
      <c r="BP40" s="682"/>
      <c r="BQ40" s="682"/>
      <c r="BR40" s="682"/>
      <c r="BS40" s="682"/>
      <c r="BT40" s="682"/>
      <c r="BU40" s="683"/>
      <c r="BV40" s="666">
        <v>101</v>
      </c>
      <c r="BW40" s="667"/>
      <c r="BX40" s="667"/>
      <c r="BY40" s="667"/>
      <c r="BZ40" s="667"/>
      <c r="CA40" s="667"/>
      <c r="CB40" s="676"/>
      <c r="CD40" s="681" t="s">
        <v>351</v>
      </c>
      <c r="CE40" s="682"/>
      <c r="CF40" s="682"/>
      <c r="CG40" s="682"/>
      <c r="CH40" s="682"/>
      <c r="CI40" s="682"/>
      <c r="CJ40" s="682"/>
      <c r="CK40" s="682"/>
      <c r="CL40" s="682"/>
      <c r="CM40" s="682"/>
      <c r="CN40" s="682"/>
      <c r="CO40" s="682"/>
      <c r="CP40" s="682"/>
      <c r="CQ40" s="683"/>
      <c r="CR40" s="666">
        <v>62500</v>
      </c>
      <c r="CS40" s="667"/>
      <c r="CT40" s="667"/>
      <c r="CU40" s="667"/>
      <c r="CV40" s="667"/>
      <c r="CW40" s="667"/>
      <c r="CX40" s="667"/>
      <c r="CY40" s="668"/>
      <c r="CZ40" s="671">
        <v>0.6</v>
      </c>
      <c r="DA40" s="700"/>
      <c r="DB40" s="700"/>
      <c r="DC40" s="707"/>
      <c r="DD40" s="675" t="s">
        <v>130</v>
      </c>
      <c r="DE40" s="667"/>
      <c r="DF40" s="667"/>
      <c r="DG40" s="667"/>
      <c r="DH40" s="667"/>
      <c r="DI40" s="667"/>
      <c r="DJ40" s="667"/>
      <c r="DK40" s="668"/>
      <c r="DL40" s="675" t="s">
        <v>130</v>
      </c>
      <c r="DM40" s="667"/>
      <c r="DN40" s="667"/>
      <c r="DO40" s="667"/>
      <c r="DP40" s="667"/>
      <c r="DQ40" s="667"/>
      <c r="DR40" s="667"/>
      <c r="DS40" s="667"/>
      <c r="DT40" s="667"/>
      <c r="DU40" s="667"/>
      <c r="DV40" s="668"/>
      <c r="DW40" s="671" t="s">
        <v>238</v>
      </c>
      <c r="DX40" s="700"/>
      <c r="DY40" s="700"/>
      <c r="DZ40" s="700"/>
      <c r="EA40" s="700"/>
      <c r="EB40" s="700"/>
      <c r="EC40" s="701"/>
    </row>
    <row r="41" spans="2:133" ht="11.25" customHeight="1" x14ac:dyDescent="0.2">
      <c r="B41" s="663" t="s">
        <v>352</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353</v>
      </c>
      <c r="AR41" s="745"/>
      <c r="AS41" s="745"/>
      <c r="AT41" s="745"/>
      <c r="AU41" s="745"/>
      <c r="AV41" s="745"/>
      <c r="AW41" s="745"/>
      <c r="AX41" s="745"/>
      <c r="AY41" s="746"/>
      <c r="AZ41" s="666">
        <v>82555</v>
      </c>
      <c r="BA41" s="667"/>
      <c r="BB41" s="667"/>
      <c r="BC41" s="667"/>
      <c r="BD41" s="705"/>
      <c r="BE41" s="705"/>
      <c r="BF41" s="733"/>
      <c r="BG41" s="747"/>
      <c r="BH41" s="748"/>
      <c r="BI41" s="748"/>
      <c r="BJ41" s="748"/>
      <c r="BK41" s="748"/>
      <c r="BL41" s="222"/>
      <c r="BM41" s="682" t="s">
        <v>354</v>
      </c>
      <c r="BN41" s="682"/>
      <c r="BO41" s="682"/>
      <c r="BP41" s="682"/>
      <c r="BQ41" s="682"/>
      <c r="BR41" s="682"/>
      <c r="BS41" s="682"/>
      <c r="BT41" s="682"/>
      <c r="BU41" s="683"/>
      <c r="BV41" s="666" t="s">
        <v>130</v>
      </c>
      <c r="BW41" s="667"/>
      <c r="BX41" s="667"/>
      <c r="BY41" s="667"/>
      <c r="BZ41" s="667"/>
      <c r="CA41" s="667"/>
      <c r="CB41" s="676"/>
      <c r="CD41" s="681" t="s">
        <v>355</v>
      </c>
      <c r="CE41" s="682"/>
      <c r="CF41" s="682"/>
      <c r="CG41" s="682"/>
      <c r="CH41" s="682"/>
      <c r="CI41" s="682"/>
      <c r="CJ41" s="682"/>
      <c r="CK41" s="682"/>
      <c r="CL41" s="682"/>
      <c r="CM41" s="682"/>
      <c r="CN41" s="682"/>
      <c r="CO41" s="682"/>
      <c r="CP41" s="682"/>
      <c r="CQ41" s="683"/>
      <c r="CR41" s="666" t="s">
        <v>238</v>
      </c>
      <c r="CS41" s="705"/>
      <c r="CT41" s="705"/>
      <c r="CU41" s="705"/>
      <c r="CV41" s="705"/>
      <c r="CW41" s="705"/>
      <c r="CX41" s="705"/>
      <c r="CY41" s="706"/>
      <c r="CZ41" s="671" t="s">
        <v>130</v>
      </c>
      <c r="DA41" s="700"/>
      <c r="DB41" s="700"/>
      <c r="DC41" s="707"/>
      <c r="DD41" s="675" t="s">
        <v>238</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356</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238</v>
      </c>
      <c r="AM42" s="672"/>
      <c r="AN42" s="672"/>
      <c r="AO42" s="673"/>
      <c r="AQ42" s="751" t="s">
        <v>357</v>
      </c>
      <c r="AR42" s="752"/>
      <c r="AS42" s="752"/>
      <c r="AT42" s="752"/>
      <c r="AU42" s="752"/>
      <c r="AV42" s="752"/>
      <c r="AW42" s="752"/>
      <c r="AX42" s="752"/>
      <c r="AY42" s="753"/>
      <c r="AZ42" s="760">
        <v>317547</v>
      </c>
      <c r="BA42" s="761"/>
      <c r="BB42" s="761"/>
      <c r="BC42" s="761"/>
      <c r="BD42" s="737"/>
      <c r="BE42" s="737"/>
      <c r="BF42" s="739"/>
      <c r="BG42" s="749"/>
      <c r="BH42" s="750"/>
      <c r="BI42" s="750"/>
      <c r="BJ42" s="750"/>
      <c r="BK42" s="750"/>
      <c r="BL42" s="223"/>
      <c r="BM42" s="692" t="s">
        <v>358</v>
      </c>
      <c r="BN42" s="692"/>
      <c r="BO42" s="692"/>
      <c r="BP42" s="692"/>
      <c r="BQ42" s="692"/>
      <c r="BR42" s="692"/>
      <c r="BS42" s="692"/>
      <c r="BT42" s="692"/>
      <c r="BU42" s="693"/>
      <c r="BV42" s="760">
        <v>427</v>
      </c>
      <c r="BW42" s="761"/>
      <c r="BX42" s="761"/>
      <c r="BY42" s="761"/>
      <c r="BZ42" s="761"/>
      <c r="CA42" s="761"/>
      <c r="CB42" s="773"/>
      <c r="CD42" s="663" t="s">
        <v>359</v>
      </c>
      <c r="CE42" s="664"/>
      <c r="CF42" s="664"/>
      <c r="CG42" s="664"/>
      <c r="CH42" s="664"/>
      <c r="CI42" s="664"/>
      <c r="CJ42" s="664"/>
      <c r="CK42" s="664"/>
      <c r="CL42" s="664"/>
      <c r="CM42" s="664"/>
      <c r="CN42" s="664"/>
      <c r="CO42" s="664"/>
      <c r="CP42" s="664"/>
      <c r="CQ42" s="665"/>
      <c r="CR42" s="666">
        <v>3495920</v>
      </c>
      <c r="CS42" s="705"/>
      <c r="CT42" s="705"/>
      <c r="CU42" s="705"/>
      <c r="CV42" s="705"/>
      <c r="CW42" s="705"/>
      <c r="CX42" s="705"/>
      <c r="CY42" s="706"/>
      <c r="CZ42" s="671">
        <v>31.2</v>
      </c>
      <c r="DA42" s="700"/>
      <c r="DB42" s="700"/>
      <c r="DC42" s="707"/>
      <c r="DD42" s="675">
        <v>487261</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360</v>
      </c>
      <c r="C43" s="664"/>
      <c r="D43" s="664"/>
      <c r="E43" s="664"/>
      <c r="F43" s="664"/>
      <c r="G43" s="664"/>
      <c r="H43" s="664"/>
      <c r="I43" s="664"/>
      <c r="J43" s="664"/>
      <c r="K43" s="664"/>
      <c r="L43" s="664"/>
      <c r="M43" s="664"/>
      <c r="N43" s="664"/>
      <c r="O43" s="664"/>
      <c r="P43" s="664"/>
      <c r="Q43" s="665"/>
      <c r="R43" s="666">
        <v>63244</v>
      </c>
      <c r="S43" s="667"/>
      <c r="T43" s="667"/>
      <c r="U43" s="667"/>
      <c r="V43" s="667"/>
      <c r="W43" s="667"/>
      <c r="X43" s="667"/>
      <c r="Y43" s="668"/>
      <c r="Z43" s="669">
        <v>0.5</v>
      </c>
      <c r="AA43" s="669"/>
      <c r="AB43" s="669"/>
      <c r="AC43" s="669"/>
      <c r="AD43" s="670" t="s">
        <v>238</v>
      </c>
      <c r="AE43" s="670"/>
      <c r="AF43" s="670"/>
      <c r="AG43" s="670"/>
      <c r="AH43" s="670"/>
      <c r="AI43" s="670"/>
      <c r="AJ43" s="670"/>
      <c r="AK43" s="670"/>
      <c r="AL43" s="671" t="s">
        <v>130</v>
      </c>
      <c r="AM43" s="672"/>
      <c r="AN43" s="672"/>
      <c r="AO43" s="673"/>
      <c r="BV43" s="224"/>
      <c r="BW43" s="224"/>
      <c r="BX43" s="224"/>
      <c r="BY43" s="224"/>
      <c r="BZ43" s="224"/>
      <c r="CA43" s="224"/>
      <c r="CB43" s="224"/>
      <c r="CD43" s="663" t="s">
        <v>361</v>
      </c>
      <c r="CE43" s="664"/>
      <c r="CF43" s="664"/>
      <c r="CG43" s="664"/>
      <c r="CH43" s="664"/>
      <c r="CI43" s="664"/>
      <c r="CJ43" s="664"/>
      <c r="CK43" s="664"/>
      <c r="CL43" s="664"/>
      <c r="CM43" s="664"/>
      <c r="CN43" s="664"/>
      <c r="CO43" s="664"/>
      <c r="CP43" s="664"/>
      <c r="CQ43" s="665"/>
      <c r="CR43" s="666">
        <v>23865</v>
      </c>
      <c r="CS43" s="705"/>
      <c r="CT43" s="705"/>
      <c r="CU43" s="705"/>
      <c r="CV43" s="705"/>
      <c r="CW43" s="705"/>
      <c r="CX43" s="705"/>
      <c r="CY43" s="706"/>
      <c r="CZ43" s="671">
        <v>0.2</v>
      </c>
      <c r="DA43" s="700"/>
      <c r="DB43" s="700"/>
      <c r="DC43" s="707"/>
      <c r="DD43" s="675">
        <v>23865</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362</v>
      </c>
      <c r="C44" s="711"/>
      <c r="D44" s="711"/>
      <c r="E44" s="711"/>
      <c r="F44" s="711"/>
      <c r="G44" s="711"/>
      <c r="H44" s="711"/>
      <c r="I44" s="711"/>
      <c r="J44" s="711"/>
      <c r="K44" s="711"/>
      <c r="L44" s="711"/>
      <c r="M44" s="711"/>
      <c r="N44" s="711"/>
      <c r="O44" s="711"/>
      <c r="P44" s="711"/>
      <c r="Q44" s="712"/>
      <c r="R44" s="760">
        <v>12454718</v>
      </c>
      <c r="S44" s="761"/>
      <c r="T44" s="761"/>
      <c r="U44" s="761"/>
      <c r="V44" s="761"/>
      <c r="W44" s="761"/>
      <c r="X44" s="761"/>
      <c r="Y44" s="762"/>
      <c r="Z44" s="763">
        <v>100</v>
      </c>
      <c r="AA44" s="763"/>
      <c r="AB44" s="763"/>
      <c r="AC44" s="763"/>
      <c r="AD44" s="764">
        <v>4952868</v>
      </c>
      <c r="AE44" s="764"/>
      <c r="AF44" s="764"/>
      <c r="AG44" s="764"/>
      <c r="AH44" s="764"/>
      <c r="AI44" s="764"/>
      <c r="AJ44" s="764"/>
      <c r="AK44" s="764"/>
      <c r="AL44" s="765">
        <v>100</v>
      </c>
      <c r="AM44" s="738"/>
      <c r="AN44" s="738"/>
      <c r="AO44" s="766"/>
      <c r="CD44" s="767" t="s">
        <v>308</v>
      </c>
      <c r="CE44" s="768"/>
      <c r="CF44" s="663" t="s">
        <v>363</v>
      </c>
      <c r="CG44" s="664"/>
      <c r="CH44" s="664"/>
      <c r="CI44" s="664"/>
      <c r="CJ44" s="664"/>
      <c r="CK44" s="664"/>
      <c r="CL44" s="664"/>
      <c r="CM44" s="664"/>
      <c r="CN44" s="664"/>
      <c r="CO44" s="664"/>
      <c r="CP44" s="664"/>
      <c r="CQ44" s="665"/>
      <c r="CR44" s="666">
        <v>3495920</v>
      </c>
      <c r="CS44" s="667"/>
      <c r="CT44" s="667"/>
      <c r="CU44" s="667"/>
      <c r="CV44" s="667"/>
      <c r="CW44" s="667"/>
      <c r="CX44" s="667"/>
      <c r="CY44" s="668"/>
      <c r="CZ44" s="671">
        <v>31.2</v>
      </c>
      <c r="DA44" s="672"/>
      <c r="DB44" s="672"/>
      <c r="DC44" s="684"/>
      <c r="DD44" s="675">
        <v>487261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364</v>
      </c>
      <c r="CG45" s="664"/>
      <c r="CH45" s="664"/>
      <c r="CI45" s="664"/>
      <c r="CJ45" s="664"/>
      <c r="CK45" s="664"/>
      <c r="CL45" s="664"/>
      <c r="CM45" s="664"/>
      <c r="CN45" s="664"/>
      <c r="CO45" s="664"/>
      <c r="CP45" s="664"/>
      <c r="CQ45" s="665"/>
      <c r="CR45" s="666">
        <v>1860347</v>
      </c>
      <c r="CS45" s="705"/>
      <c r="CT45" s="705"/>
      <c r="CU45" s="705"/>
      <c r="CV45" s="705"/>
      <c r="CW45" s="705"/>
      <c r="CX45" s="705"/>
      <c r="CY45" s="706"/>
      <c r="CZ45" s="671">
        <v>16.600000000000001</v>
      </c>
      <c r="DA45" s="700"/>
      <c r="DB45" s="700"/>
      <c r="DC45" s="707"/>
      <c r="DD45" s="675">
        <v>90120</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366</v>
      </c>
      <c r="CG46" s="664"/>
      <c r="CH46" s="664"/>
      <c r="CI46" s="664"/>
      <c r="CJ46" s="664"/>
      <c r="CK46" s="664"/>
      <c r="CL46" s="664"/>
      <c r="CM46" s="664"/>
      <c r="CN46" s="664"/>
      <c r="CO46" s="664"/>
      <c r="CP46" s="664"/>
      <c r="CQ46" s="665"/>
      <c r="CR46" s="666">
        <v>1498547</v>
      </c>
      <c r="CS46" s="667"/>
      <c r="CT46" s="667"/>
      <c r="CU46" s="667"/>
      <c r="CV46" s="667"/>
      <c r="CW46" s="667"/>
      <c r="CX46" s="667"/>
      <c r="CY46" s="668"/>
      <c r="CZ46" s="671">
        <v>13.4</v>
      </c>
      <c r="DA46" s="672"/>
      <c r="DB46" s="672"/>
      <c r="DC46" s="684"/>
      <c r="DD46" s="675">
        <v>351635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367</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368</v>
      </c>
      <c r="CG47" s="664"/>
      <c r="CH47" s="664"/>
      <c r="CI47" s="664"/>
      <c r="CJ47" s="664"/>
      <c r="CK47" s="664"/>
      <c r="CL47" s="664"/>
      <c r="CM47" s="664"/>
      <c r="CN47" s="664"/>
      <c r="CO47" s="664"/>
      <c r="CP47" s="664"/>
      <c r="CQ47" s="665"/>
      <c r="CR47" s="666" t="s">
        <v>238</v>
      </c>
      <c r="CS47" s="705"/>
      <c r="CT47" s="705"/>
      <c r="CU47" s="705"/>
      <c r="CV47" s="705"/>
      <c r="CW47" s="705"/>
      <c r="CX47" s="705"/>
      <c r="CY47" s="706"/>
      <c r="CZ47" s="671" t="s">
        <v>130</v>
      </c>
      <c r="DA47" s="700"/>
      <c r="DB47" s="700"/>
      <c r="DC47" s="707"/>
      <c r="DD47" s="675" t="s">
        <v>238</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369</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370</v>
      </c>
      <c r="CG48" s="664"/>
      <c r="CH48" s="664"/>
      <c r="CI48" s="664"/>
      <c r="CJ48" s="664"/>
      <c r="CK48" s="664"/>
      <c r="CL48" s="664"/>
      <c r="CM48" s="664"/>
      <c r="CN48" s="664"/>
      <c r="CO48" s="664"/>
      <c r="CP48" s="664"/>
      <c r="CQ48" s="665"/>
      <c r="CR48" s="666" t="s">
        <v>238</v>
      </c>
      <c r="CS48" s="667"/>
      <c r="CT48" s="667"/>
      <c r="CU48" s="667"/>
      <c r="CV48" s="667"/>
      <c r="CW48" s="667"/>
      <c r="CX48" s="667"/>
      <c r="CY48" s="668"/>
      <c r="CZ48" s="671" t="s">
        <v>238</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371</v>
      </c>
      <c r="CE49" s="711"/>
      <c r="CF49" s="711"/>
      <c r="CG49" s="711"/>
      <c r="CH49" s="711"/>
      <c r="CI49" s="711"/>
      <c r="CJ49" s="711"/>
      <c r="CK49" s="711"/>
      <c r="CL49" s="711"/>
      <c r="CM49" s="711"/>
      <c r="CN49" s="711"/>
      <c r="CO49" s="711"/>
      <c r="CP49" s="711"/>
      <c r="CQ49" s="712"/>
      <c r="CR49" s="760">
        <v>11200637</v>
      </c>
      <c r="CS49" s="737"/>
      <c r="CT49" s="737"/>
      <c r="CU49" s="737"/>
      <c r="CV49" s="737"/>
      <c r="CW49" s="737"/>
      <c r="CX49" s="737"/>
      <c r="CY49" s="774"/>
      <c r="CZ49" s="765">
        <v>100</v>
      </c>
      <c r="DA49" s="775"/>
      <c r="DB49" s="775"/>
      <c r="DC49" s="776"/>
      <c r="DD49" s="777">
        <v>6563084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nLdqDnjqxORPKB6aEXIPIoXl+EvOYy0sYfrTTMexMnO4IhJuWc0P8taTYEMTfXhVgajRt4xbhCYkYsy+SHoxrg==" saltValue="XK0vIJM8biqRfC1NGV47f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V37" sqref="V37:AO37"/>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372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373</v>
      </c>
      <c r="DK2" s="788"/>
      <c r="DL2" s="788"/>
      <c r="DM2" s="788"/>
      <c r="DN2" s="788"/>
      <c r="DO2" s="789"/>
      <c r="DP2" s="231"/>
      <c r="DQ2" s="787" t="s">
        <v>374</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375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377</v>
      </c>
      <c r="B5" s="793"/>
      <c r="C5" s="793"/>
      <c r="D5" s="793"/>
      <c r="E5" s="793"/>
      <c r="F5" s="793"/>
      <c r="G5" s="793"/>
      <c r="H5" s="793"/>
      <c r="I5" s="793"/>
      <c r="J5" s="793"/>
      <c r="K5" s="793"/>
      <c r="L5" s="793"/>
      <c r="M5" s="793"/>
      <c r="N5" s="793"/>
      <c r="O5" s="793"/>
      <c r="P5" s="794"/>
      <c r="Q5" s="798" t="s">
        <v>378</v>
      </c>
      <c r="R5" s="799"/>
      <c r="S5" s="799"/>
      <c r="T5" s="799"/>
      <c r="U5" s="800"/>
      <c r="V5" s="798" t="s">
        <v>379</v>
      </c>
      <c r="W5" s="799"/>
      <c r="X5" s="799"/>
      <c r="Y5" s="799"/>
      <c r="Z5" s="800"/>
      <c r="AA5" s="798" t="s">
        <v>380</v>
      </c>
      <c r="AB5" s="799"/>
      <c r="AC5" s="799"/>
      <c r="AD5" s="799"/>
      <c r="AE5" s="799"/>
      <c r="AF5" s="804" t="s">
        <v>381</v>
      </c>
      <c r="AG5" s="799"/>
      <c r="AH5" s="799"/>
      <c r="AI5" s="799"/>
      <c r="AJ5" s="805"/>
      <c r="AK5" s="799" t="s">
        <v>382</v>
      </c>
      <c r="AL5" s="799"/>
      <c r="AM5" s="799"/>
      <c r="AN5" s="799"/>
      <c r="AO5" s="800"/>
      <c r="AP5" s="798" t="s">
        <v>383</v>
      </c>
      <c r="AQ5" s="799"/>
      <c r="AR5" s="799"/>
      <c r="AS5" s="799"/>
      <c r="AT5" s="800"/>
      <c r="AU5" s="798" t="s">
        <v>384</v>
      </c>
      <c r="AV5" s="799"/>
      <c r="AW5" s="799"/>
      <c r="AX5" s="799"/>
      <c r="AY5" s="805"/>
      <c r="AZ5" s="235"/>
      <c r="BA5" s="235"/>
      <c r="BB5" s="235"/>
      <c r="BC5" s="235"/>
      <c r="BD5" s="235"/>
      <c r="BE5" s="236"/>
      <c r="BF5" s="236"/>
      <c r="BG5" s="236"/>
      <c r="BH5" s="236"/>
      <c r="BI5" s="236"/>
      <c r="BJ5" s="236"/>
      <c r="BK5" s="236"/>
      <c r="BL5" s="236"/>
      <c r="BM5" s="236"/>
      <c r="BN5" s="236"/>
      <c r="BO5" s="236"/>
      <c r="BP5" s="236"/>
      <c r="BQ5" s="792" t="s">
        <v>385</v>
      </c>
      <c r="BR5" s="793"/>
      <c r="BS5" s="793"/>
      <c r="BT5" s="793"/>
      <c r="BU5" s="793"/>
      <c r="BV5" s="793"/>
      <c r="BW5" s="793"/>
      <c r="BX5" s="793"/>
      <c r="BY5" s="793"/>
      <c r="BZ5" s="793"/>
      <c r="CA5" s="793"/>
      <c r="CB5" s="793"/>
      <c r="CC5" s="793"/>
      <c r="CD5" s="793"/>
      <c r="CE5" s="793"/>
      <c r="CF5" s="793"/>
      <c r="CG5" s="794"/>
      <c r="CH5" s="798" t="s">
        <v>386</v>
      </c>
      <c r="CI5" s="799"/>
      <c r="CJ5" s="799"/>
      <c r="CK5" s="799"/>
      <c r="CL5" s="800"/>
      <c r="CM5" s="798" t="s">
        <v>387</v>
      </c>
      <c r="CN5" s="799"/>
      <c r="CO5" s="799"/>
      <c r="CP5" s="799"/>
      <c r="CQ5" s="800"/>
      <c r="CR5" s="798" t="s">
        <v>388</v>
      </c>
      <c r="CS5" s="799"/>
      <c r="CT5" s="799"/>
      <c r="CU5" s="799"/>
      <c r="CV5" s="800"/>
      <c r="CW5" s="798" t="s">
        <v>389</v>
      </c>
      <c r="CX5" s="799"/>
      <c r="CY5" s="799"/>
      <c r="CZ5" s="799"/>
      <c r="DA5" s="800"/>
      <c r="DB5" s="798" t="s">
        <v>390</v>
      </c>
      <c r="DC5" s="799"/>
      <c r="DD5" s="799"/>
      <c r="DE5" s="799"/>
      <c r="DF5" s="800"/>
      <c r="DG5" s="828" t="s">
        <v>391</v>
      </c>
      <c r="DH5" s="829"/>
      <c r="DI5" s="829"/>
      <c r="DJ5" s="829"/>
      <c r="DK5" s="830"/>
      <c r="DL5" s="828" t="s">
        <v>392</v>
      </c>
      <c r="DM5" s="829"/>
      <c r="DN5" s="829"/>
      <c r="DO5" s="829"/>
      <c r="DP5" s="830"/>
      <c r="DQ5" s="798" t="s">
        <v>393</v>
      </c>
      <c r="DR5" s="799"/>
      <c r="DS5" s="799"/>
      <c r="DT5" s="799"/>
      <c r="DU5" s="800"/>
      <c r="DV5" s="798" t="s">
        <v>384</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
      <c r="A7" s="239">
        <v>1</v>
      </c>
      <c r="B7" s="814" t="s">
        <v>394</v>
      </c>
      <c r="C7" s="815"/>
      <c r="D7" s="815"/>
      <c r="E7" s="815"/>
      <c r="F7" s="815"/>
      <c r="G7" s="815"/>
      <c r="H7" s="815"/>
      <c r="I7" s="815"/>
      <c r="J7" s="815"/>
      <c r="K7" s="815"/>
      <c r="L7" s="815"/>
      <c r="M7" s="815"/>
      <c r="N7" s="815"/>
      <c r="O7" s="815"/>
      <c r="P7" s="816"/>
      <c r="Q7" s="817">
        <v>12147</v>
      </c>
      <c r="R7" s="818"/>
      <c r="S7" s="818"/>
      <c r="T7" s="818"/>
      <c r="U7" s="818"/>
      <c r="V7" s="818">
        <v>10954</v>
      </c>
      <c r="W7" s="818"/>
      <c r="X7" s="818"/>
      <c r="Y7" s="818"/>
      <c r="Z7" s="818"/>
      <c r="AA7" s="818">
        <v>1193</v>
      </c>
      <c r="AB7" s="818"/>
      <c r="AC7" s="818"/>
      <c r="AD7" s="818"/>
      <c r="AE7" s="819"/>
      <c r="AF7" s="820">
        <v>938</v>
      </c>
      <c r="AG7" s="821"/>
      <c r="AH7" s="821"/>
      <c r="AI7" s="821"/>
      <c r="AJ7" s="822"/>
      <c r="AK7" s="823">
        <v>0</v>
      </c>
      <c r="AL7" s="824"/>
      <c r="AM7" s="824"/>
      <c r="AN7" s="824"/>
      <c r="AO7" s="824"/>
      <c r="AP7" s="824">
        <v>6776</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t="s">
        <v>606</v>
      </c>
      <c r="BS7" s="811" t="s">
        <v>605</v>
      </c>
      <c r="BT7" s="812"/>
      <c r="BU7" s="812"/>
      <c r="BV7" s="812"/>
      <c r="BW7" s="812"/>
      <c r="BX7" s="812"/>
      <c r="BY7" s="812"/>
      <c r="BZ7" s="812"/>
      <c r="CA7" s="812"/>
      <c r="CB7" s="812"/>
      <c r="CC7" s="812"/>
      <c r="CD7" s="812"/>
      <c r="CE7" s="812"/>
      <c r="CF7" s="812"/>
      <c r="CG7" s="827"/>
      <c r="CH7" s="808">
        <v>-1</v>
      </c>
      <c r="CI7" s="809"/>
      <c r="CJ7" s="809"/>
      <c r="CK7" s="809"/>
      <c r="CL7" s="810"/>
      <c r="CM7" s="808">
        <v>152</v>
      </c>
      <c r="CN7" s="809"/>
      <c r="CO7" s="809"/>
      <c r="CP7" s="809"/>
      <c r="CQ7" s="810"/>
      <c r="CR7" s="808">
        <v>3</v>
      </c>
      <c r="CS7" s="809"/>
      <c r="CT7" s="809"/>
      <c r="CU7" s="809"/>
      <c r="CV7" s="810"/>
      <c r="CW7" s="808" t="s">
        <v>607</v>
      </c>
      <c r="CX7" s="809"/>
      <c r="CY7" s="809"/>
      <c r="CZ7" s="809"/>
      <c r="DA7" s="810"/>
      <c r="DB7" s="808" t="s">
        <v>607</v>
      </c>
      <c r="DC7" s="809"/>
      <c r="DD7" s="809"/>
      <c r="DE7" s="809"/>
      <c r="DF7" s="810"/>
      <c r="DG7" s="808" t="s">
        <v>607</v>
      </c>
      <c r="DH7" s="809"/>
      <c r="DI7" s="809"/>
      <c r="DJ7" s="809"/>
      <c r="DK7" s="810"/>
      <c r="DL7" s="808">
        <v>36</v>
      </c>
      <c r="DM7" s="809"/>
      <c r="DN7" s="809"/>
      <c r="DO7" s="809"/>
      <c r="DP7" s="810"/>
      <c r="DQ7" s="808">
        <v>4</v>
      </c>
      <c r="DR7" s="809"/>
      <c r="DS7" s="809"/>
      <c r="DT7" s="809"/>
      <c r="DU7" s="810"/>
      <c r="DV7" s="811"/>
      <c r="DW7" s="812"/>
      <c r="DX7" s="812"/>
      <c r="DY7" s="812"/>
      <c r="DZ7" s="813"/>
      <c r="EA7" s="237"/>
    </row>
    <row r="8" spans="1:131" s="238" customFormat="1" ht="26.25" customHeight="1" x14ac:dyDescent="0.2">
      <c r="A8" s="241">
        <v>2</v>
      </c>
      <c r="B8" s="845" t="s">
        <v>395</v>
      </c>
      <c r="C8" s="846"/>
      <c r="D8" s="846"/>
      <c r="E8" s="846"/>
      <c r="F8" s="846"/>
      <c r="G8" s="846"/>
      <c r="H8" s="846"/>
      <c r="I8" s="846"/>
      <c r="J8" s="846"/>
      <c r="K8" s="846"/>
      <c r="L8" s="846"/>
      <c r="M8" s="846"/>
      <c r="N8" s="846"/>
      <c r="O8" s="846"/>
      <c r="P8" s="847"/>
      <c r="Q8" s="848">
        <v>124</v>
      </c>
      <c r="R8" s="849"/>
      <c r="S8" s="849"/>
      <c r="T8" s="849"/>
      <c r="U8" s="849"/>
      <c r="V8" s="849">
        <v>107</v>
      </c>
      <c r="W8" s="849"/>
      <c r="X8" s="849"/>
      <c r="Y8" s="849"/>
      <c r="Z8" s="849"/>
      <c r="AA8" s="849">
        <v>17</v>
      </c>
      <c r="AB8" s="849"/>
      <c r="AC8" s="849"/>
      <c r="AD8" s="849"/>
      <c r="AE8" s="850"/>
      <c r="AF8" s="851">
        <v>16</v>
      </c>
      <c r="AG8" s="852"/>
      <c r="AH8" s="852"/>
      <c r="AI8" s="852"/>
      <c r="AJ8" s="853"/>
      <c r="AK8" s="834">
        <v>0</v>
      </c>
      <c r="AL8" s="835"/>
      <c r="AM8" s="835"/>
      <c r="AN8" s="835"/>
      <c r="AO8" s="835"/>
      <c r="AP8" s="835">
        <v>0</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
      <c r="A9" s="241">
        <v>3</v>
      </c>
      <c r="B9" s="845" t="s">
        <v>396</v>
      </c>
      <c r="C9" s="846"/>
      <c r="D9" s="846"/>
      <c r="E9" s="846"/>
      <c r="F9" s="846"/>
      <c r="G9" s="846"/>
      <c r="H9" s="846"/>
      <c r="I9" s="846"/>
      <c r="J9" s="846"/>
      <c r="K9" s="846"/>
      <c r="L9" s="846"/>
      <c r="M9" s="846"/>
      <c r="N9" s="846"/>
      <c r="O9" s="846"/>
      <c r="P9" s="847"/>
      <c r="Q9" s="848">
        <v>183</v>
      </c>
      <c r="R9" s="849"/>
      <c r="S9" s="849"/>
      <c r="T9" s="849"/>
      <c r="U9" s="849"/>
      <c r="V9" s="849">
        <v>139</v>
      </c>
      <c r="W9" s="849"/>
      <c r="X9" s="849"/>
      <c r="Y9" s="849"/>
      <c r="Z9" s="849"/>
      <c r="AA9" s="849">
        <v>44</v>
      </c>
      <c r="AB9" s="849"/>
      <c r="AC9" s="849"/>
      <c r="AD9" s="849"/>
      <c r="AE9" s="850"/>
      <c r="AF9" s="851">
        <v>44</v>
      </c>
      <c r="AG9" s="852"/>
      <c r="AH9" s="852"/>
      <c r="AI9" s="852"/>
      <c r="AJ9" s="853"/>
      <c r="AK9" s="834">
        <v>0</v>
      </c>
      <c r="AL9" s="835"/>
      <c r="AM9" s="835"/>
      <c r="AN9" s="835"/>
      <c r="AO9" s="835"/>
      <c r="AP9" s="835">
        <v>323</v>
      </c>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5">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397</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5">
      <c r="A23" s="243" t="s">
        <v>398</v>
      </c>
      <c r="B23" s="854" t="s">
        <v>399</v>
      </c>
      <c r="C23" s="855"/>
      <c r="D23" s="855"/>
      <c r="E23" s="855"/>
      <c r="F23" s="855"/>
      <c r="G23" s="855"/>
      <c r="H23" s="855"/>
      <c r="I23" s="855"/>
      <c r="J23" s="855"/>
      <c r="K23" s="855"/>
      <c r="L23" s="855"/>
      <c r="M23" s="855"/>
      <c r="N23" s="855"/>
      <c r="O23" s="855"/>
      <c r="P23" s="856"/>
      <c r="Q23" s="857">
        <f>SUM(Q7:U9)</f>
        <v>12454</v>
      </c>
      <c r="R23" s="858"/>
      <c r="S23" s="858"/>
      <c r="T23" s="858"/>
      <c r="U23" s="858"/>
      <c r="V23" s="858">
        <f t="shared" ref="V23" si="0">SUM(V7:Z9)</f>
        <v>11200</v>
      </c>
      <c r="W23" s="858"/>
      <c r="X23" s="858"/>
      <c r="Y23" s="858"/>
      <c r="Z23" s="858"/>
      <c r="AA23" s="858">
        <v>1254</v>
      </c>
      <c r="AB23" s="858"/>
      <c r="AC23" s="858"/>
      <c r="AD23" s="858"/>
      <c r="AE23" s="859"/>
      <c r="AF23" s="860">
        <v>999</v>
      </c>
      <c r="AG23" s="858"/>
      <c r="AH23" s="858"/>
      <c r="AI23" s="858"/>
      <c r="AJ23" s="861"/>
      <c r="AK23" s="862"/>
      <c r="AL23" s="863"/>
      <c r="AM23" s="863"/>
      <c r="AN23" s="863"/>
      <c r="AO23" s="863"/>
      <c r="AP23" s="858">
        <f>SUM(AP7:AT9)</f>
        <v>7099</v>
      </c>
      <c r="AQ23" s="858"/>
      <c r="AR23" s="858"/>
      <c r="AS23" s="858"/>
      <c r="AT23" s="858"/>
      <c r="AU23" s="874"/>
      <c r="AV23" s="874"/>
      <c r="AW23" s="874"/>
      <c r="AX23" s="874"/>
      <c r="AY23" s="875"/>
      <c r="AZ23" s="876" t="s">
        <v>130</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
      <c r="A24" s="873" t="s">
        <v>400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5">
      <c r="A25" s="790" t="s">
        <v>401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
      <c r="A26" s="792" t="s">
        <v>377</v>
      </c>
      <c r="B26" s="793"/>
      <c r="C26" s="793"/>
      <c r="D26" s="793"/>
      <c r="E26" s="793"/>
      <c r="F26" s="793"/>
      <c r="G26" s="793"/>
      <c r="H26" s="793"/>
      <c r="I26" s="793"/>
      <c r="J26" s="793"/>
      <c r="K26" s="793"/>
      <c r="L26" s="793"/>
      <c r="M26" s="793"/>
      <c r="N26" s="793"/>
      <c r="O26" s="793"/>
      <c r="P26" s="794"/>
      <c r="Q26" s="798" t="s">
        <v>402</v>
      </c>
      <c r="R26" s="799"/>
      <c r="S26" s="799"/>
      <c r="T26" s="799"/>
      <c r="U26" s="800"/>
      <c r="V26" s="798" t="s">
        <v>403</v>
      </c>
      <c r="W26" s="799"/>
      <c r="X26" s="799"/>
      <c r="Y26" s="799"/>
      <c r="Z26" s="800"/>
      <c r="AA26" s="798" t="s">
        <v>404</v>
      </c>
      <c r="AB26" s="799"/>
      <c r="AC26" s="799"/>
      <c r="AD26" s="799"/>
      <c r="AE26" s="799"/>
      <c r="AF26" s="879" t="s">
        <v>405</v>
      </c>
      <c r="AG26" s="880"/>
      <c r="AH26" s="880"/>
      <c r="AI26" s="880"/>
      <c r="AJ26" s="881"/>
      <c r="AK26" s="799" t="s">
        <v>406</v>
      </c>
      <c r="AL26" s="799"/>
      <c r="AM26" s="799"/>
      <c r="AN26" s="799"/>
      <c r="AO26" s="800"/>
      <c r="AP26" s="798" t="s">
        <v>407</v>
      </c>
      <c r="AQ26" s="799"/>
      <c r="AR26" s="799"/>
      <c r="AS26" s="799"/>
      <c r="AT26" s="800"/>
      <c r="AU26" s="798" t="s">
        <v>408</v>
      </c>
      <c r="AV26" s="799"/>
      <c r="AW26" s="799"/>
      <c r="AX26" s="799"/>
      <c r="AY26" s="800"/>
      <c r="AZ26" s="798" t="s">
        <v>409</v>
      </c>
      <c r="BA26" s="799"/>
      <c r="BB26" s="799"/>
      <c r="BC26" s="799"/>
      <c r="BD26" s="800"/>
      <c r="BE26" s="798" t="s">
        <v>384</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
      <c r="A28" s="245">
        <v>1</v>
      </c>
      <c r="B28" s="814" t="s">
        <v>410</v>
      </c>
      <c r="C28" s="815"/>
      <c r="D28" s="815"/>
      <c r="E28" s="815"/>
      <c r="F28" s="815"/>
      <c r="G28" s="815"/>
      <c r="H28" s="815"/>
      <c r="I28" s="815"/>
      <c r="J28" s="815"/>
      <c r="K28" s="815"/>
      <c r="L28" s="815"/>
      <c r="M28" s="815"/>
      <c r="N28" s="815"/>
      <c r="O28" s="815"/>
      <c r="P28" s="816"/>
      <c r="Q28" s="887">
        <v>1228</v>
      </c>
      <c r="R28" s="888"/>
      <c r="S28" s="888"/>
      <c r="T28" s="888"/>
      <c r="U28" s="888"/>
      <c r="V28" s="888">
        <v>1128</v>
      </c>
      <c r="W28" s="888"/>
      <c r="X28" s="888"/>
      <c r="Y28" s="888"/>
      <c r="Z28" s="888"/>
      <c r="AA28" s="888">
        <v>100</v>
      </c>
      <c r="AB28" s="888"/>
      <c r="AC28" s="888"/>
      <c r="AD28" s="888"/>
      <c r="AE28" s="889"/>
      <c r="AF28" s="890">
        <v>100</v>
      </c>
      <c r="AG28" s="888"/>
      <c r="AH28" s="888"/>
      <c r="AI28" s="888"/>
      <c r="AJ28" s="891"/>
      <c r="AK28" s="892">
        <v>83</v>
      </c>
      <c r="AL28" s="893"/>
      <c r="AM28" s="893"/>
      <c r="AN28" s="893"/>
      <c r="AO28" s="893"/>
      <c r="AP28" s="893" t="s">
        <v>590</v>
      </c>
      <c r="AQ28" s="893"/>
      <c r="AR28" s="893"/>
      <c r="AS28" s="893"/>
      <c r="AT28" s="893"/>
      <c r="AU28" s="893" t="s">
        <v>590</v>
      </c>
      <c r="AV28" s="893"/>
      <c r="AW28" s="893"/>
      <c r="AX28" s="893"/>
      <c r="AY28" s="893"/>
      <c r="AZ28" s="894" t="s">
        <v>590</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
      <c r="A29" s="245">
        <v>2</v>
      </c>
      <c r="B29" s="845" t="s">
        <v>411</v>
      </c>
      <c r="C29" s="846"/>
      <c r="D29" s="846"/>
      <c r="E29" s="846"/>
      <c r="F29" s="846"/>
      <c r="G29" s="846"/>
      <c r="H29" s="846"/>
      <c r="I29" s="846"/>
      <c r="J29" s="846"/>
      <c r="K29" s="846"/>
      <c r="L29" s="846"/>
      <c r="M29" s="846"/>
      <c r="N29" s="846"/>
      <c r="O29" s="846"/>
      <c r="P29" s="847"/>
      <c r="Q29" s="848">
        <v>135</v>
      </c>
      <c r="R29" s="849"/>
      <c r="S29" s="849"/>
      <c r="T29" s="849"/>
      <c r="U29" s="849"/>
      <c r="V29" s="849">
        <v>134</v>
      </c>
      <c r="W29" s="849"/>
      <c r="X29" s="849"/>
      <c r="Y29" s="849"/>
      <c r="Z29" s="849"/>
      <c r="AA29" s="849">
        <v>1</v>
      </c>
      <c r="AB29" s="849"/>
      <c r="AC29" s="849"/>
      <c r="AD29" s="849"/>
      <c r="AE29" s="850"/>
      <c r="AF29" s="851">
        <v>1</v>
      </c>
      <c r="AG29" s="852"/>
      <c r="AH29" s="852"/>
      <c r="AI29" s="852"/>
      <c r="AJ29" s="853"/>
      <c r="AK29" s="899">
        <v>146</v>
      </c>
      <c r="AL29" s="895"/>
      <c r="AM29" s="895"/>
      <c r="AN29" s="895"/>
      <c r="AO29" s="895"/>
      <c r="AP29" s="895" t="s">
        <v>590</v>
      </c>
      <c r="AQ29" s="895"/>
      <c r="AR29" s="895"/>
      <c r="AS29" s="895"/>
      <c r="AT29" s="895"/>
      <c r="AU29" s="895" t="s">
        <v>590</v>
      </c>
      <c r="AV29" s="895"/>
      <c r="AW29" s="895"/>
      <c r="AX29" s="895"/>
      <c r="AY29" s="895"/>
      <c r="AZ29" s="896" t="s">
        <v>590</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
      <c r="A30" s="245">
        <v>3</v>
      </c>
      <c r="B30" s="845" t="s">
        <v>412</v>
      </c>
      <c r="C30" s="846"/>
      <c r="D30" s="846"/>
      <c r="E30" s="846"/>
      <c r="F30" s="846"/>
      <c r="G30" s="846"/>
      <c r="H30" s="846"/>
      <c r="I30" s="846"/>
      <c r="J30" s="846"/>
      <c r="K30" s="846"/>
      <c r="L30" s="846"/>
      <c r="M30" s="846"/>
      <c r="N30" s="846"/>
      <c r="O30" s="846"/>
      <c r="P30" s="847"/>
      <c r="Q30" s="848">
        <v>1211</v>
      </c>
      <c r="R30" s="849"/>
      <c r="S30" s="849"/>
      <c r="T30" s="849"/>
      <c r="U30" s="849"/>
      <c r="V30" s="849">
        <v>1082</v>
      </c>
      <c r="W30" s="849"/>
      <c r="X30" s="849"/>
      <c r="Y30" s="849"/>
      <c r="Z30" s="849"/>
      <c r="AA30" s="849">
        <v>129</v>
      </c>
      <c r="AB30" s="849"/>
      <c r="AC30" s="849"/>
      <c r="AD30" s="849"/>
      <c r="AE30" s="850"/>
      <c r="AF30" s="851">
        <v>129</v>
      </c>
      <c r="AG30" s="852"/>
      <c r="AH30" s="852"/>
      <c r="AI30" s="852"/>
      <c r="AJ30" s="853"/>
      <c r="AK30" s="899">
        <v>171</v>
      </c>
      <c r="AL30" s="895"/>
      <c r="AM30" s="895"/>
      <c r="AN30" s="895"/>
      <c r="AO30" s="895"/>
      <c r="AP30" s="895" t="s">
        <v>590</v>
      </c>
      <c r="AQ30" s="895"/>
      <c r="AR30" s="895"/>
      <c r="AS30" s="895"/>
      <c r="AT30" s="895"/>
      <c r="AU30" s="895" t="s">
        <v>590</v>
      </c>
      <c r="AV30" s="895"/>
      <c r="AW30" s="895"/>
      <c r="AX30" s="895"/>
      <c r="AY30" s="895"/>
      <c r="AZ30" s="896" t="s">
        <v>590</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
      <c r="A31" s="245">
        <v>4</v>
      </c>
      <c r="B31" s="845" t="s">
        <v>413</v>
      </c>
      <c r="C31" s="846"/>
      <c r="D31" s="846"/>
      <c r="E31" s="846"/>
      <c r="F31" s="846"/>
      <c r="G31" s="846"/>
      <c r="H31" s="846"/>
      <c r="I31" s="846"/>
      <c r="J31" s="846"/>
      <c r="K31" s="846"/>
      <c r="L31" s="846"/>
      <c r="M31" s="846"/>
      <c r="N31" s="846"/>
      <c r="O31" s="846"/>
      <c r="P31" s="847"/>
      <c r="Q31" s="848">
        <v>3</v>
      </c>
      <c r="R31" s="849"/>
      <c r="S31" s="849"/>
      <c r="T31" s="849"/>
      <c r="U31" s="849"/>
      <c r="V31" s="849">
        <v>3</v>
      </c>
      <c r="W31" s="849"/>
      <c r="X31" s="849"/>
      <c r="Y31" s="849"/>
      <c r="Z31" s="849"/>
      <c r="AA31" s="849">
        <v>0</v>
      </c>
      <c r="AB31" s="849"/>
      <c r="AC31" s="849"/>
      <c r="AD31" s="849"/>
      <c r="AE31" s="850"/>
      <c r="AF31" s="851">
        <v>0</v>
      </c>
      <c r="AG31" s="852"/>
      <c r="AH31" s="852"/>
      <c r="AI31" s="852"/>
      <c r="AJ31" s="853"/>
      <c r="AK31" s="899">
        <v>0</v>
      </c>
      <c r="AL31" s="895"/>
      <c r="AM31" s="895"/>
      <c r="AN31" s="895"/>
      <c r="AO31" s="895"/>
      <c r="AP31" s="895" t="s">
        <v>590</v>
      </c>
      <c r="AQ31" s="895"/>
      <c r="AR31" s="895"/>
      <c r="AS31" s="895"/>
      <c r="AT31" s="895"/>
      <c r="AU31" s="895" t="s">
        <v>590</v>
      </c>
      <c r="AV31" s="895"/>
      <c r="AW31" s="895"/>
      <c r="AX31" s="895"/>
      <c r="AY31" s="895"/>
      <c r="AZ31" s="896" t="s">
        <v>590</v>
      </c>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
      <c r="A32" s="245">
        <v>5</v>
      </c>
      <c r="B32" s="845" t="s">
        <v>414</v>
      </c>
      <c r="C32" s="846"/>
      <c r="D32" s="846"/>
      <c r="E32" s="846"/>
      <c r="F32" s="846"/>
      <c r="G32" s="846"/>
      <c r="H32" s="846"/>
      <c r="I32" s="846"/>
      <c r="J32" s="846"/>
      <c r="K32" s="846"/>
      <c r="L32" s="846"/>
      <c r="M32" s="846"/>
      <c r="N32" s="846"/>
      <c r="O32" s="846"/>
      <c r="P32" s="847"/>
      <c r="Q32" s="848">
        <v>159</v>
      </c>
      <c r="R32" s="849"/>
      <c r="S32" s="849"/>
      <c r="T32" s="849"/>
      <c r="U32" s="849"/>
      <c r="V32" s="849">
        <v>164</v>
      </c>
      <c r="W32" s="849"/>
      <c r="X32" s="849"/>
      <c r="Y32" s="849"/>
      <c r="Z32" s="849"/>
      <c r="AA32" s="849">
        <v>5</v>
      </c>
      <c r="AB32" s="849"/>
      <c r="AC32" s="849"/>
      <c r="AD32" s="849"/>
      <c r="AE32" s="850"/>
      <c r="AF32" s="851">
        <v>495</v>
      </c>
      <c r="AG32" s="852"/>
      <c r="AH32" s="852"/>
      <c r="AI32" s="852"/>
      <c r="AJ32" s="853"/>
      <c r="AK32" s="899">
        <v>11</v>
      </c>
      <c r="AL32" s="895"/>
      <c r="AM32" s="895"/>
      <c r="AN32" s="895"/>
      <c r="AO32" s="895"/>
      <c r="AP32" s="895">
        <v>1014</v>
      </c>
      <c r="AQ32" s="895"/>
      <c r="AR32" s="895"/>
      <c r="AS32" s="895"/>
      <c r="AT32" s="895"/>
      <c r="AU32" s="895">
        <v>101</v>
      </c>
      <c r="AV32" s="895"/>
      <c r="AW32" s="895"/>
      <c r="AX32" s="895"/>
      <c r="AY32" s="895"/>
      <c r="AZ32" s="896" t="s">
        <v>590</v>
      </c>
      <c r="BA32" s="896"/>
      <c r="BB32" s="896"/>
      <c r="BC32" s="896"/>
      <c r="BD32" s="896"/>
      <c r="BE32" s="897" t="s">
        <v>415</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
      <c r="A33" s="245">
        <v>6</v>
      </c>
      <c r="B33" s="845" t="s">
        <v>416</v>
      </c>
      <c r="C33" s="846"/>
      <c r="D33" s="846"/>
      <c r="E33" s="846"/>
      <c r="F33" s="846"/>
      <c r="G33" s="846"/>
      <c r="H33" s="846"/>
      <c r="I33" s="846"/>
      <c r="J33" s="846"/>
      <c r="K33" s="846"/>
      <c r="L33" s="846"/>
      <c r="M33" s="846"/>
      <c r="N33" s="846"/>
      <c r="O33" s="846"/>
      <c r="P33" s="847"/>
      <c r="Q33" s="848">
        <v>374</v>
      </c>
      <c r="R33" s="849"/>
      <c r="S33" s="849"/>
      <c r="T33" s="849"/>
      <c r="U33" s="849"/>
      <c r="V33" s="849">
        <v>362</v>
      </c>
      <c r="W33" s="849"/>
      <c r="X33" s="849"/>
      <c r="Y33" s="849"/>
      <c r="Z33" s="849"/>
      <c r="AA33" s="849">
        <v>12</v>
      </c>
      <c r="AB33" s="849"/>
      <c r="AC33" s="849"/>
      <c r="AD33" s="849"/>
      <c r="AE33" s="850"/>
      <c r="AF33" s="851">
        <v>12</v>
      </c>
      <c r="AG33" s="852"/>
      <c r="AH33" s="852"/>
      <c r="AI33" s="852"/>
      <c r="AJ33" s="853"/>
      <c r="AK33" s="899">
        <v>25</v>
      </c>
      <c r="AL33" s="895"/>
      <c r="AM33" s="895"/>
      <c r="AN33" s="895"/>
      <c r="AO33" s="895"/>
      <c r="AP33" s="895">
        <v>419</v>
      </c>
      <c r="AQ33" s="895"/>
      <c r="AR33" s="895"/>
      <c r="AS33" s="895"/>
      <c r="AT33" s="895"/>
      <c r="AU33" s="895">
        <v>249</v>
      </c>
      <c r="AV33" s="895"/>
      <c r="AW33" s="895"/>
      <c r="AX33" s="895"/>
      <c r="AY33" s="895"/>
      <c r="AZ33" s="896" t="s">
        <v>590</v>
      </c>
      <c r="BA33" s="896"/>
      <c r="BB33" s="896"/>
      <c r="BC33" s="896"/>
      <c r="BD33" s="896"/>
      <c r="BE33" s="897" t="s">
        <v>417</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
      <c r="A34" s="245">
        <v>7</v>
      </c>
      <c r="B34" s="845" t="s">
        <v>418</v>
      </c>
      <c r="C34" s="846"/>
      <c r="D34" s="846"/>
      <c r="E34" s="846"/>
      <c r="F34" s="846"/>
      <c r="G34" s="846"/>
      <c r="H34" s="846"/>
      <c r="I34" s="846"/>
      <c r="J34" s="846"/>
      <c r="K34" s="846"/>
      <c r="L34" s="846"/>
      <c r="M34" s="846"/>
      <c r="N34" s="846"/>
      <c r="O34" s="846"/>
      <c r="P34" s="847"/>
      <c r="Q34" s="848">
        <v>163</v>
      </c>
      <c r="R34" s="849"/>
      <c r="S34" s="849"/>
      <c r="T34" s="849"/>
      <c r="U34" s="849"/>
      <c r="V34" s="849">
        <v>163</v>
      </c>
      <c r="W34" s="849"/>
      <c r="X34" s="849"/>
      <c r="Y34" s="849"/>
      <c r="Z34" s="849"/>
      <c r="AA34" s="849">
        <v>0</v>
      </c>
      <c r="AB34" s="849"/>
      <c r="AC34" s="849"/>
      <c r="AD34" s="849"/>
      <c r="AE34" s="850"/>
      <c r="AF34" s="851">
        <v>0</v>
      </c>
      <c r="AG34" s="852"/>
      <c r="AH34" s="852"/>
      <c r="AI34" s="852"/>
      <c r="AJ34" s="853"/>
      <c r="AK34" s="899">
        <v>53</v>
      </c>
      <c r="AL34" s="895"/>
      <c r="AM34" s="895"/>
      <c r="AN34" s="895"/>
      <c r="AO34" s="895"/>
      <c r="AP34" s="895">
        <v>406</v>
      </c>
      <c r="AQ34" s="895"/>
      <c r="AR34" s="895"/>
      <c r="AS34" s="895"/>
      <c r="AT34" s="895"/>
      <c r="AU34" s="895">
        <v>406</v>
      </c>
      <c r="AV34" s="895"/>
      <c r="AW34" s="895"/>
      <c r="AX34" s="895"/>
      <c r="AY34" s="895"/>
      <c r="AZ34" s="896" t="s">
        <v>590</v>
      </c>
      <c r="BA34" s="896"/>
      <c r="BB34" s="896"/>
      <c r="BC34" s="896"/>
      <c r="BD34" s="896"/>
      <c r="BE34" s="897" t="s">
        <v>417</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
      <c r="A35" s="245">
        <v>8</v>
      </c>
      <c r="B35" s="845" t="s">
        <v>419</v>
      </c>
      <c r="C35" s="846"/>
      <c r="D35" s="846"/>
      <c r="E35" s="846"/>
      <c r="F35" s="846"/>
      <c r="G35" s="846"/>
      <c r="H35" s="846"/>
      <c r="I35" s="846"/>
      <c r="J35" s="846"/>
      <c r="K35" s="846"/>
      <c r="L35" s="846"/>
      <c r="M35" s="846"/>
      <c r="N35" s="846"/>
      <c r="O35" s="846"/>
      <c r="P35" s="847"/>
      <c r="Q35" s="848">
        <v>508</v>
      </c>
      <c r="R35" s="849"/>
      <c r="S35" s="849"/>
      <c r="T35" s="849"/>
      <c r="U35" s="849"/>
      <c r="V35" s="849">
        <v>508</v>
      </c>
      <c r="W35" s="849"/>
      <c r="X35" s="849"/>
      <c r="Y35" s="849"/>
      <c r="Z35" s="849"/>
      <c r="AA35" s="849">
        <v>0</v>
      </c>
      <c r="AB35" s="849"/>
      <c r="AC35" s="849"/>
      <c r="AD35" s="849"/>
      <c r="AE35" s="850"/>
      <c r="AF35" s="851">
        <v>0</v>
      </c>
      <c r="AG35" s="852"/>
      <c r="AH35" s="852"/>
      <c r="AI35" s="852"/>
      <c r="AJ35" s="853"/>
      <c r="AK35" s="899">
        <v>167</v>
      </c>
      <c r="AL35" s="895"/>
      <c r="AM35" s="895"/>
      <c r="AN35" s="895"/>
      <c r="AO35" s="895"/>
      <c r="AP35" s="895">
        <v>2397</v>
      </c>
      <c r="AQ35" s="895"/>
      <c r="AR35" s="895"/>
      <c r="AS35" s="895"/>
      <c r="AT35" s="895"/>
      <c r="AU35" s="895">
        <v>2397</v>
      </c>
      <c r="AV35" s="895"/>
      <c r="AW35" s="895"/>
      <c r="AX35" s="895"/>
      <c r="AY35" s="895"/>
      <c r="AZ35" s="896" t="s">
        <v>592</v>
      </c>
      <c r="BA35" s="896"/>
      <c r="BB35" s="896"/>
      <c r="BC35" s="896"/>
      <c r="BD35" s="896"/>
      <c r="BE35" s="897" t="s">
        <v>420</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
      <c r="A36" s="245">
        <v>9</v>
      </c>
      <c r="B36" s="845" t="s">
        <v>421</v>
      </c>
      <c r="C36" s="846"/>
      <c r="D36" s="846"/>
      <c r="E36" s="846"/>
      <c r="F36" s="846"/>
      <c r="G36" s="846"/>
      <c r="H36" s="846"/>
      <c r="I36" s="846"/>
      <c r="J36" s="846"/>
      <c r="K36" s="846"/>
      <c r="L36" s="846"/>
      <c r="M36" s="846"/>
      <c r="N36" s="846"/>
      <c r="O36" s="846"/>
      <c r="P36" s="847"/>
      <c r="Q36" s="848">
        <v>6</v>
      </c>
      <c r="R36" s="849"/>
      <c r="S36" s="849"/>
      <c r="T36" s="849"/>
      <c r="U36" s="849"/>
      <c r="V36" s="849">
        <v>2</v>
      </c>
      <c r="W36" s="849"/>
      <c r="X36" s="849"/>
      <c r="Y36" s="849"/>
      <c r="Z36" s="849"/>
      <c r="AA36" s="849">
        <v>4</v>
      </c>
      <c r="AB36" s="849"/>
      <c r="AC36" s="849"/>
      <c r="AD36" s="849"/>
      <c r="AE36" s="850"/>
      <c r="AF36" s="851">
        <v>49</v>
      </c>
      <c r="AG36" s="852"/>
      <c r="AH36" s="852"/>
      <c r="AI36" s="852"/>
      <c r="AJ36" s="853"/>
      <c r="AK36" s="899" t="s">
        <v>591</v>
      </c>
      <c r="AL36" s="895"/>
      <c r="AM36" s="895"/>
      <c r="AN36" s="895"/>
      <c r="AO36" s="895"/>
      <c r="AP36" s="895">
        <v>530</v>
      </c>
      <c r="AQ36" s="895"/>
      <c r="AR36" s="895"/>
      <c r="AS36" s="895"/>
      <c r="AT36" s="895"/>
      <c r="AU36" s="895">
        <v>0</v>
      </c>
      <c r="AV36" s="895"/>
      <c r="AW36" s="895"/>
      <c r="AX36" s="895"/>
      <c r="AY36" s="895"/>
      <c r="AZ36" s="896" t="s">
        <v>593</v>
      </c>
      <c r="BA36" s="896"/>
      <c r="BB36" s="896"/>
      <c r="BC36" s="896"/>
      <c r="BD36" s="896"/>
      <c r="BE36" s="897" t="s">
        <v>417</v>
      </c>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
      <c r="A37" s="245">
        <v>10</v>
      </c>
      <c r="B37" s="845" t="s">
        <v>422</v>
      </c>
      <c r="C37" s="846"/>
      <c r="D37" s="846"/>
      <c r="E37" s="846"/>
      <c r="F37" s="846"/>
      <c r="G37" s="846"/>
      <c r="H37" s="846"/>
      <c r="I37" s="846"/>
      <c r="J37" s="846"/>
      <c r="K37" s="846"/>
      <c r="L37" s="846"/>
      <c r="M37" s="846"/>
      <c r="N37" s="846"/>
      <c r="O37" s="846"/>
      <c r="P37" s="847"/>
      <c r="Q37" s="848">
        <v>160</v>
      </c>
      <c r="R37" s="849"/>
      <c r="S37" s="849"/>
      <c r="T37" s="849"/>
      <c r="U37" s="849"/>
      <c r="V37" s="849">
        <v>12</v>
      </c>
      <c r="W37" s="849"/>
      <c r="X37" s="849"/>
      <c r="Y37" s="849"/>
      <c r="Z37" s="849"/>
      <c r="AA37" s="849">
        <v>148</v>
      </c>
      <c r="AB37" s="849"/>
      <c r="AC37" s="849"/>
      <c r="AD37" s="849"/>
      <c r="AE37" s="850"/>
      <c r="AF37" s="851">
        <v>148</v>
      </c>
      <c r="AG37" s="852"/>
      <c r="AH37" s="852"/>
      <c r="AI37" s="852"/>
      <c r="AJ37" s="853"/>
      <c r="AK37" s="899" t="s">
        <v>590</v>
      </c>
      <c r="AL37" s="895"/>
      <c r="AM37" s="895"/>
      <c r="AN37" s="895"/>
      <c r="AO37" s="895"/>
      <c r="AP37" s="895" t="s">
        <v>590</v>
      </c>
      <c r="AQ37" s="895"/>
      <c r="AR37" s="895"/>
      <c r="AS37" s="895"/>
      <c r="AT37" s="895"/>
      <c r="AU37" s="895">
        <v>0</v>
      </c>
      <c r="AV37" s="895"/>
      <c r="AW37" s="895"/>
      <c r="AX37" s="895"/>
      <c r="AY37" s="895"/>
      <c r="AZ37" s="896" t="s">
        <v>590</v>
      </c>
      <c r="BA37" s="896"/>
      <c r="BB37" s="896"/>
      <c r="BC37" s="896"/>
      <c r="BD37" s="896"/>
      <c r="BE37" s="897" t="s">
        <v>417</v>
      </c>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5">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423</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5">
      <c r="A63" s="243" t="s">
        <v>398</v>
      </c>
      <c r="B63" s="854" t="s">
        <v>424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934</v>
      </c>
      <c r="AG63" s="909"/>
      <c r="AH63" s="909"/>
      <c r="AI63" s="909"/>
      <c r="AJ63" s="910"/>
      <c r="AK63" s="911"/>
      <c r="AL63" s="906"/>
      <c r="AM63" s="906"/>
      <c r="AN63" s="906"/>
      <c r="AO63" s="906"/>
      <c r="AP63" s="909">
        <f>SUM(AP32:AT36)</f>
        <v>4766</v>
      </c>
      <c r="AQ63" s="909"/>
      <c r="AR63" s="909"/>
      <c r="AS63" s="909"/>
      <c r="AT63" s="909"/>
      <c r="AU63" s="909">
        <f>SUM(AU32:AY36)</f>
        <v>3153</v>
      </c>
      <c r="AV63" s="909"/>
      <c r="AW63" s="909"/>
      <c r="AX63" s="909"/>
      <c r="AY63" s="909"/>
      <c r="AZ63" s="913"/>
      <c r="BA63" s="913"/>
      <c r="BB63" s="913"/>
      <c r="BC63" s="913"/>
      <c r="BD63" s="913"/>
      <c r="BE63" s="914"/>
      <c r="BF63" s="914"/>
      <c r="BG63" s="914"/>
      <c r="BH63" s="914"/>
      <c r="BI63" s="915"/>
      <c r="BJ63" s="916" t="s">
        <v>425</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5">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
      <c r="A66" s="792" t="s">
        <v>427</v>
      </c>
      <c r="B66" s="793"/>
      <c r="C66" s="793"/>
      <c r="D66" s="793"/>
      <c r="E66" s="793"/>
      <c r="F66" s="793"/>
      <c r="G66" s="793"/>
      <c r="H66" s="793"/>
      <c r="I66" s="793"/>
      <c r="J66" s="793"/>
      <c r="K66" s="793"/>
      <c r="L66" s="793"/>
      <c r="M66" s="793"/>
      <c r="N66" s="793"/>
      <c r="O66" s="793"/>
      <c r="P66" s="794"/>
      <c r="Q66" s="798" t="s">
        <v>402</v>
      </c>
      <c r="R66" s="799"/>
      <c r="S66" s="799"/>
      <c r="T66" s="799"/>
      <c r="U66" s="800"/>
      <c r="V66" s="798" t="s">
        <v>428</v>
      </c>
      <c r="W66" s="799"/>
      <c r="X66" s="799"/>
      <c r="Y66" s="799"/>
      <c r="Z66" s="800"/>
      <c r="AA66" s="798" t="s">
        <v>429</v>
      </c>
      <c r="AB66" s="799"/>
      <c r="AC66" s="799"/>
      <c r="AD66" s="799"/>
      <c r="AE66" s="800"/>
      <c r="AF66" s="919" t="s">
        <v>405</v>
      </c>
      <c r="AG66" s="880"/>
      <c r="AH66" s="880"/>
      <c r="AI66" s="880"/>
      <c r="AJ66" s="920"/>
      <c r="AK66" s="798" t="s">
        <v>430</v>
      </c>
      <c r="AL66" s="793"/>
      <c r="AM66" s="793"/>
      <c r="AN66" s="793"/>
      <c r="AO66" s="794"/>
      <c r="AP66" s="798" t="s">
        <v>407</v>
      </c>
      <c r="AQ66" s="799"/>
      <c r="AR66" s="799"/>
      <c r="AS66" s="799"/>
      <c r="AT66" s="800"/>
      <c r="AU66" s="798" t="s">
        <v>604</v>
      </c>
      <c r="AV66" s="799"/>
      <c r="AW66" s="799"/>
      <c r="AX66" s="799"/>
      <c r="AY66" s="800"/>
      <c r="AZ66" s="798" t="s">
        <v>384</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2">
      <c r="A68" s="239">
        <v>1</v>
      </c>
      <c r="B68" s="934" t="s">
        <v>594</v>
      </c>
      <c r="C68" s="935"/>
      <c r="D68" s="935"/>
      <c r="E68" s="935"/>
      <c r="F68" s="935"/>
      <c r="G68" s="935"/>
      <c r="H68" s="935"/>
      <c r="I68" s="935"/>
      <c r="J68" s="935"/>
      <c r="K68" s="935"/>
      <c r="L68" s="935"/>
      <c r="M68" s="935"/>
      <c r="N68" s="935"/>
      <c r="O68" s="935"/>
      <c r="P68" s="936"/>
      <c r="Q68" s="937">
        <v>9681</v>
      </c>
      <c r="R68" s="931"/>
      <c r="S68" s="931"/>
      <c r="T68" s="931"/>
      <c r="U68" s="931"/>
      <c r="V68" s="931">
        <v>9004</v>
      </c>
      <c r="W68" s="931"/>
      <c r="X68" s="931"/>
      <c r="Y68" s="931"/>
      <c r="Z68" s="931"/>
      <c r="AA68" s="931">
        <v>677</v>
      </c>
      <c r="AB68" s="931"/>
      <c r="AC68" s="931"/>
      <c r="AD68" s="931"/>
      <c r="AE68" s="931"/>
      <c r="AF68" s="931">
        <v>677</v>
      </c>
      <c r="AG68" s="931"/>
      <c r="AH68" s="931"/>
      <c r="AI68" s="931"/>
      <c r="AJ68" s="931"/>
      <c r="AK68" s="931">
        <v>889</v>
      </c>
      <c r="AL68" s="931"/>
      <c r="AM68" s="931"/>
      <c r="AN68" s="931"/>
      <c r="AO68" s="931"/>
      <c r="AP68" s="931">
        <v>7964</v>
      </c>
      <c r="AQ68" s="931"/>
      <c r="AR68" s="931"/>
      <c r="AS68" s="931"/>
      <c r="AT68" s="931"/>
      <c r="AU68" s="931">
        <v>451</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2">
      <c r="A69" s="241">
        <v>2</v>
      </c>
      <c r="B69" s="938" t="s">
        <v>595</v>
      </c>
      <c r="C69" s="939"/>
      <c r="D69" s="939"/>
      <c r="E69" s="939"/>
      <c r="F69" s="939"/>
      <c r="G69" s="939"/>
      <c r="H69" s="939"/>
      <c r="I69" s="939"/>
      <c r="J69" s="939"/>
      <c r="K69" s="939"/>
      <c r="L69" s="939"/>
      <c r="M69" s="939"/>
      <c r="N69" s="939"/>
      <c r="O69" s="939"/>
      <c r="P69" s="940"/>
      <c r="Q69" s="941">
        <v>2507</v>
      </c>
      <c r="R69" s="895"/>
      <c r="S69" s="895"/>
      <c r="T69" s="895"/>
      <c r="U69" s="895"/>
      <c r="V69" s="895">
        <v>2481</v>
      </c>
      <c r="W69" s="895"/>
      <c r="X69" s="895"/>
      <c r="Y69" s="895"/>
      <c r="Z69" s="895"/>
      <c r="AA69" s="895">
        <v>26</v>
      </c>
      <c r="AB69" s="895"/>
      <c r="AC69" s="895"/>
      <c r="AD69" s="895"/>
      <c r="AE69" s="895"/>
      <c r="AF69" s="895">
        <v>26</v>
      </c>
      <c r="AG69" s="895"/>
      <c r="AH69" s="895"/>
      <c r="AI69" s="895"/>
      <c r="AJ69" s="895"/>
      <c r="AK69" s="895" t="s">
        <v>590</v>
      </c>
      <c r="AL69" s="895"/>
      <c r="AM69" s="895"/>
      <c r="AN69" s="895"/>
      <c r="AO69" s="895"/>
      <c r="AP69" s="895">
        <v>1660</v>
      </c>
      <c r="AQ69" s="895"/>
      <c r="AR69" s="895"/>
      <c r="AS69" s="895"/>
      <c r="AT69" s="895"/>
      <c r="AU69" s="895">
        <v>1660</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2">
      <c r="A70" s="241">
        <v>3</v>
      </c>
      <c r="B70" s="938" t="s">
        <v>596</v>
      </c>
      <c r="C70" s="939"/>
      <c r="D70" s="939"/>
      <c r="E70" s="939"/>
      <c r="F70" s="939"/>
      <c r="G70" s="939"/>
      <c r="H70" s="939"/>
      <c r="I70" s="939"/>
      <c r="J70" s="939"/>
      <c r="K70" s="939"/>
      <c r="L70" s="939"/>
      <c r="M70" s="939"/>
      <c r="N70" s="939"/>
      <c r="O70" s="939"/>
      <c r="P70" s="940"/>
      <c r="Q70" s="941">
        <v>814</v>
      </c>
      <c r="R70" s="895"/>
      <c r="S70" s="895"/>
      <c r="T70" s="895"/>
      <c r="U70" s="895"/>
      <c r="V70" s="895">
        <v>678</v>
      </c>
      <c r="W70" s="895"/>
      <c r="X70" s="895"/>
      <c r="Y70" s="895"/>
      <c r="Z70" s="895"/>
      <c r="AA70" s="895">
        <v>136</v>
      </c>
      <c r="AB70" s="895"/>
      <c r="AC70" s="895"/>
      <c r="AD70" s="895"/>
      <c r="AE70" s="895"/>
      <c r="AF70" s="895">
        <v>136</v>
      </c>
      <c r="AG70" s="895"/>
      <c r="AH70" s="895"/>
      <c r="AI70" s="895"/>
      <c r="AJ70" s="895"/>
      <c r="AK70" s="895" t="s">
        <v>590</v>
      </c>
      <c r="AL70" s="895"/>
      <c r="AM70" s="895"/>
      <c r="AN70" s="895"/>
      <c r="AO70" s="895"/>
      <c r="AP70" s="895">
        <v>619</v>
      </c>
      <c r="AQ70" s="895"/>
      <c r="AR70" s="895"/>
      <c r="AS70" s="895"/>
      <c r="AT70" s="895"/>
      <c r="AU70" s="895">
        <v>318</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2">
      <c r="A71" s="241">
        <v>4</v>
      </c>
      <c r="B71" s="938" t="s">
        <v>597</v>
      </c>
      <c r="C71" s="939"/>
      <c r="D71" s="939"/>
      <c r="E71" s="939"/>
      <c r="F71" s="939"/>
      <c r="G71" s="939"/>
      <c r="H71" s="939"/>
      <c r="I71" s="939"/>
      <c r="J71" s="939"/>
      <c r="K71" s="939"/>
      <c r="L71" s="939"/>
      <c r="M71" s="939"/>
      <c r="N71" s="939"/>
      <c r="O71" s="939"/>
      <c r="P71" s="940"/>
      <c r="Q71" s="941">
        <v>1928</v>
      </c>
      <c r="R71" s="895"/>
      <c r="S71" s="895"/>
      <c r="T71" s="895"/>
      <c r="U71" s="895"/>
      <c r="V71" s="895">
        <v>1926</v>
      </c>
      <c r="W71" s="895"/>
      <c r="X71" s="895"/>
      <c r="Y71" s="895"/>
      <c r="Z71" s="895"/>
      <c r="AA71" s="895">
        <v>2</v>
      </c>
      <c r="AB71" s="895"/>
      <c r="AC71" s="895"/>
      <c r="AD71" s="895"/>
      <c r="AE71" s="895"/>
      <c r="AF71" s="895">
        <v>2</v>
      </c>
      <c r="AG71" s="895"/>
      <c r="AH71" s="895"/>
      <c r="AI71" s="895"/>
      <c r="AJ71" s="895"/>
      <c r="AK71" s="895">
        <v>948</v>
      </c>
      <c r="AL71" s="895"/>
      <c r="AM71" s="895"/>
      <c r="AN71" s="895"/>
      <c r="AO71" s="895"/>
      <c r="AP71" s="895" t="s">
        <v>591</v>
      </c>
      <c r="AQ71" s="895"/>
      <c r="AR71" s="895"/>
      <c r="AS71" s="895"/>
      <c r="AT71" s="895"/>
      <c r="AU71" s="895" t="s">
        <v>590</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2">
      <c r="A72" s="241">
        <v>5</v>
      </c>
      <c r="B72" s="938" t="s">
        <v>598</v>
      </c>
      <c r="C72" s="939"/>
      <c r="D72" s="939"/>
      <c r="E72" s="939"/>
      <c r="F72" s="939"/>
      <c r="G72" s="939"/>
      <c r="H72" s="939"/>
      <c r="I72" s="939"/>
      <c r="J72" s="939"/>
      <c r="K72" s="939"/>
      <c r="L72" s="939"/>
      <c r="M72" s="939"/>
      <c r="N72" s="939"/>
      <c r="O72" s="939"/>
      <c r="P72" s="940"/>
      <c r="Q72" s="942">
        <v>503</v>
      </c>
      <c r="R72" s="943"/>
      <c r="S72" s="943"/>
      <c r="T72" s="943"/>
      <c r="U72" s="899"/>
      <c r="V72" s="944">
        <v>471</v>
      </c>
      <c r="W72" s="943"/>
      <c r="X72" s="943"/>
      <c r="Y72" s="943"/>
      <c r="Z72" s="899"/>
      <c r="AA72" s="944">
        <v>32</v>
      </c>
      <c r="AB72" s="943"/>
      <c r="AC72" s="943"/>
      <c r="AD72" s="943"/>
      <c r="AE72" s="899"/>
      <c r="AF72" s="944">
        <v>32</v>
      </c>
      <c r="AG72" s="943"/>
      <c r="AH72" s="943"/>
      <c r="AI72" s="943"/>
      <c r="AJ72" s="899"/>
      <c r="AK72" s="895" t="s">
        <v>590</v>
      </c>
      <c r="AL72" s="895"/>
      <c r="AM72" s="895"/>
      <c r="AN72" s="895"/>
      <c r="AO72" s="895"/>
      <c r="AP72" s="895" t="s">
        <v>590</v>
      </c>
      <c r="AQ72" s="895"/>
      <c r="AR72" s="895"/>
      <c r="AS72" s="895"/>
      <c r="AT72" s="895"/>
      <c r="AU72" s="895" t="s">
        <v>590</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2">
      <c r="A73" s="241">
        <v>6</v>
      </c>
      <c r="B73" s="938" t="s">
        <v>599</v>
      </c>
      <c r="C73" s="939"/>
      <c r="D73" s="939"/>
      <c r="E73" s="939"/>
      <c r="F73" s="939"/>
      <c r="G73" s="939"/>
      <c r="H73" s="939"/>
      <c r="I73" s="939"/>
      <c r="J73" s="939"/>
      <c r="K73" s="939"/>
      <c r="L73" s="939"/>
      <c r="M73" s="939"/>
      <c r="N73" s="939"/>
      <c r="O73" s="939"/>
      <c r="P73" s="940"/>
      <c r="Q73" s="941">
        <v>110356</v>
      </c>
      <c r="R73" s="895"/>
      <c r="S73" s="895"/>
      <c r="T73" s="895"/>
      <c r="U73" s="895"/>
      <c r="V73" s="895">
        <v>107576</v>
      </c>
      <c r="W73" s="895"/>
      <c r="X73" s="895"/>
      <c r="Y73" s="895"/>
      <c r="Z73" s="895"/>
      <c r="AA73" s="895">
        <v>2780</v>
      </c>
      <c r="AB73" s="895"/>
      <c r="AC73" s="895"/>
      <c r="AD73" s="895"/>
      <c r="AE73" s="895"/>
      <c r="AF73" s="895">
        <v>2780</v>
      </c>
      <c r="AG73" s="895"/>
      <c r="AH73" s="895"/>
      <c r="AI73" s="895"/>
      <c r="AJ73" s="895"/>
      <c r="AK73" s="895">
        <v>90</v>
      </c>
      <c r="AL73" s="895"/>
      <c r="AM73" s="895"/>
      <c r="AN73" s="895"/>
      <c r="AO73" s="895"/>
      <c r="AP73" s="895" t="s">
        <v>590</v>
      </c>
      <c r="AQ73" s="895"/>
      <c r="AR73" s="895"/>
      <c r="AS73" s="895"/>
      <c r="AT73" s="895"/>
      <c r="AU73" s="895" t="s">
        <v>590</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2">
      <c r="A74" s="241">
        <v>7</v>
      </c>
      <c r="B74" s="938" t="s">
        <v>600</v>
      </c>
      <c r="C74" s="939"/>
      <c r="D74" s="939"/>
      <c r="E74" s="939"/>
      <c r="F74" s="939"/>
      <c r="G74" s="939"/>
      <c r="H74" s="939"/>
      <c r="I74" s="939"/>
      <c r="J74" s="939"/>
      <c r="K74" s="939"/>
      <c r="L74" s="939"/>
      <c r="M74" s="939"/>
      <c r="N74" s="939"/>
      <c r="O74" s="939"/>
      <c r="P74" s="940"/>
      <c r="Q74" s="941">
        <v>4581</v>
      </c>
      <c r="R74" s="895"/>
      <c r="S74" s="895"/>
      <c r="T74" s="895"/>
      <c r="U74" s="895"/>
      <c r="V74" s="895">
        <v>3606</v>
      </c>
      <c r="W74" s="895"/>
      <c r="X74" s="895"/>
      <c r="Y74" s="895"/>
      <c r="Z74" s="895"/>
      <c r="AA74" s="895">
        <v>975</v>
      </c>
      <c r="AB74" s="895"/>
      <c r="AC74" s="895"/>
      <c r="AD74" s="895"/>
      <c r="AE74" s="895"/>
      <c r="AF74" s="895">
        <v>975</v>
      </c>
      <c r="AG74" s="895"/>
      <c r="AH74" s="895"/>
      <c r="AI74" s="895"/>
      <c r="AJ74" s="895"/>
      <c r="AK74" s="895" t="s">
        <v>590</v>
      </c>
      <c r="AL74" s="895"/>
      <c r="AM74" s="895"/>
      <c r="AN74" s="895"/>
      <c r="AO74" s="895"/>
      <c r="AP74" s="895" t="s">
        <v>590</v>
      </c>
      <c r="AQ74" s="895"/>
      <c r="AR74" s="895"/>
      <c r="AS74" s="895"/>
      <c r="AT74" s="895"/>
      <c r="AU74" s="895" t="s">
        <v>590</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2">
      <c r="A75" s="241">
        <v>8</v>
      </c>
      <c r="B75" s="938" t="s">
        <v>601</v>
      </c>
      <c r="C75" s="939"/>
      <c r="D75" s="939"/>
      <c r="E75" s="939"/>
      <c r="F75" s="939"/>
      <c r="G75" s="939"/>
      <c r="H75" s="939"/>
      <c r="I75" s="939"/>
      <c r="J75" s="939"/>
      <c r="K75" s="939"/>
      <c r="L75" s="939"/>
      <c r="M75" s="939"/>
      <c r="N75" s="939"/>
      <c r="O75" s="939"/>
      <c r="P75" s="940"/>
      <c r="Q75" s="942">
        <v>84</v>
      </c>
      <c r="R75" s="943"/>
      <c r="S75" s="943"/>
      <c r="T75" s="943"/>
      <c r="U75" s="899"/>
      <c r="V75" s="944">
        <v>81</v>
      </c>
      <c r="W75" s="943"/>
      <c r="X75" s="943"/>
      <c r="Y75" s="943"/>
      <c r="Z75" s="899"/>
      <c r="AA75" s="944">
        <v>3</v>
      </c>
      <c r="AB75" s="943"/>
      <c r="AC75" s="943"/>
      <c r="AD75" s="943"/>
      <c r="AE75" s="899"/>
      <c r="AF75" s="944">
        <v>3</v>
      </c>
      <c r="AG75" s="943"/>
      <c r="AH75" s="943"/>
      <c r="AI75" s="943"/>
      <c r="AJ75" s="899"/>
      <c r="AK75" s="944" t="s">
        <v>590</v>
      </c>
      <c r="AL75" s="943"/>
      <c r="AM75" s="943"/>
      <c r="AN75" s="943"/>
      <c r="AO75" s="899"/>
      <c r="AP75" s="944" t="s">
        <v>590</v>
      </c>
      <c r="AQ75" s="943"/>
      <c r="AR75" s="943"/>
      <c r="AS75" s="943"/>
      <c r="AT75" s="899"/>
      <c r="AU75" s="944" t="s">
        <v>590</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2">
      <c r="A76" s="241">
        <v>9</v>
      </c>
      <c r="B76" s="938" t="s">
        <v>602</v>
      </c>
      <c r="C76" s="939"/>
      <c r="D76" s="939"/>
      <c r="E76" s="939"/>
      <c r="F76" s="939"/>
      <c r="G76" s="939"/>
      <c r="H76" s="939"/>
      <c r="I76" s="939"/>
      <c r="J76" s="939"/>
      <c r="K76" s="939"/>
      <c r="L76" s="939"/>
      <c r="M76" s="939"/>
      <c r="N76" s="939"/>
      <c r="O76" s="939"/>
      <c r="P76" s="940"/>
      <c r="Q76" s="942">
        <v>114</v>
      </c>
      <c r="R76" s="943"/>
      <c r="S76" s="943"/>
      <c r="T76" s="943"/>
      <c r="U76" s="899"/>
      <c r="V76" s="944">
        <v>110</v>
      </c>
      <c r="W76" s="943"/>
      <c r="X76" s="943"/>
      <c r="Y76" s="943"/>
      <c r="Z76" s="899"/>
      <c r="AA76" s="944">
        <v>4</v>
      </c>
      <c r="AB76" s="943"/>
      <c r="AC76" s="943"/>
      <c r="AD76" s="943"/>
      <c r="AE76" s="899"/>
      <c r="AF76" s="944">
        <v>4</v>
      </c>
      <c r="AG76" s="943"/>
      <c r="AH76" s="943"/>
      <c r="AI76" s="943"/>
      <c r="AJ76" s="899"/>
      <c r="AK76" s="944" t="s">
        <v>603</v>
      </c>
      <c r="AL76" s="943"/>
      <c r="AM76" s="943"/>
      <c r="AN76" s="943"/>
      <c r="AO76" s="899"/>
      <c r="AP76" s="944" t="s">
        <v>590</v>
      </c>
      <c r="AQ76" s="943"/>
      <c r="AR76" s="943"/>
      <c r="AS76" s="943"/>
      <c r="AT76" s="899"/>
      <c r="AU76" s="944" t="s">
        <v>590</v>
      </c>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2">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2">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2">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2">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2">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2">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2">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2">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2">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2">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2">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5">
      <c r="A88" s="243" t="s">
        <v>398</v>
      </c>
      <c r="B88" s="854" t="s">
        <v>431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SUM(AF68:AJ76)</f>
        <v>4635</v>
      </c>
      <c r="AG88" s="909"/>
      <c r="AH88" s="909"/>
      <c r="AI88" s="909"/>
      <c r="AJ88" s="909"/>
      <c r="AK88" s="906"/>
      <c r="AL88" s="906"/>
      <c r="AM88" s="906"/>
      <c r="AN88" s="906"/>
      <c r="AO88" s="906"/>
      <c r="AP88" s="952">
        <f>SUM(AP68:AT76)</f>
        <v>10243</v>
      </c>
      <c r="AQ88" s="917"/>
      <c r="AR88" s="917"/>
      <c r="AS88" s="917"/>
      <c r="AT88" s="953"/>
      <c r="AU88" s="909">
        <f>SUM(AU68:AY76)</f>
        <v>2429</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4" t="s">
        <v>432</v>
      </c>
      <c r="BS102" s="855"/>
      <c r="BT102" s="855"/>
      <c r="BU102" s="855"/>
      <c r="BV102" s="855"/>
      <c r="BW102" s="855"/>
      <c r="BX102" s="855"/>
      <c r="BY102" s="855"/>
      <c r="BZ102" s="855"/>
      <c r="CA102" s="855"/>
      <c r="CB102" s="855"/>
      <c r="CC102" s="855"/>
      <c r="CD102" s="855"/>
      <c r="CE102" s="855"/>
      <c r="CF102" s="855"/>
      <c r="CG102" s="856"/>
      <c r="CH102" s="954"/>
      <c r="CI102" s="955"/>
      <c r="CJ102" s="955"/>
      <c r="CK102" s="955"/>
      <c r="CL102" s="956"/>
      <c r="CM102" s="954"/>
      <c r="CN102" s="955"/>
      <c r="CO102" s="955"/>
      <c r="CP102" s="955"/>
      <c r="CQ102" s="956"/>
      <c r="CR102" s="957"/>
      <c r="CS102" s="917"/>
      <c r="CT102" s="917"/>
      <c r="CU102" s="917"/>
      <c r="CV102" s="958"/>
      <c r="CW102" s="957"/>
      <c r="CX102" s="917"/>
      <c r="CY102" s="917"/>
      <c r="CZ102" s="917"/>
      <c r="DA102" s="958"/>
      <c r="DB102" s="957"/>
      <c r="DC102" s="917"/>
      <c r="DD102" s="917"/>
      <c r="DE102" s="917"/>
      <c r="DF102" s="958"/>
      <c r="DG102" s="957"/>
      <c r="DH102" s="917"/>
      <c r="DI102" s="917"/>
      <c r="DJ102" s="917"/>
      <c r="DK102" s="958"/>
      <c r="DL102" s="957"/>
      <c r="DM102" s="917"/>
      <c r="DN102" s="917"/>
      <c r="DO102" s="917"/>
      <c r="DP102" s="958"/>
      <c r="DQ102" s="957"/>
      <c r="DR102" s="917"/>
      <c r="DS102" s="917"/>
      <c r="DT102" s="917"/>
      <c r="DU102" s="958"/>
      <c r="DV102" s="854"/>
      <c r="DW102" s="855"/>
      <c r="DX102" s="855"/>
      <c r="DY102" s="855"/>
      <c r="DZ102" s="981"/>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2" t="s">
        <v>433</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3" t="s">
        <v>434</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4" t="s">
        <v>437</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438</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33" customFormat="1" ht="26.25" customHeight="1" x14ac:dyDescent="0.2">
      <c r="A109" s="979" t="s">
        <v>439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440</v>
      </c>
      <c r="AB109" s="960"/>
      <c r="AC109" s="960"/>
      <c r="AD109" s="960"/>
      <c r="AE109" s="961"/>
      <c r="AF109" s="959" t="s">
        <v>441</v>
      </c>
      <c r="AG109" s="960"/>
      <c r="AH109" s="960"/>
      <c r="AI109" s="960"/>
      <c r="AJ109" s="961"/>
      <c r="AK109" s="959" t="s">
        <v>311</v>
      </c>
      <c r="AL109" s="960"/>
      <c r="AM109" s="960"/>
      <c r="AN109" s="960"/>
      <c r="AO109" s="961"/>
      <c r="AP109" s="959" t="s">
        <v>442</v>
      </c>
      <c r="AQ109" s="960"/>
      <c r="AR109" s="960"/>
      <c r="AS109" s="960"/>
      <c r="AT109" s="962"/>
      <c r="AU109" s="979" t="s">
        <v>439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440</v>
      </c>
      <c r="BR109" s="960"/>
      <c r="BS109" s="960"/>
      <c r="BT109" s="960"/>
      <c r="BU109" s="961"/>
      <c r="BV109" s="959" t="s">
        <v>441</v>
      </c>
      <c r="BW109" s="960"/>
      <c r="BX109" s="960"/>
      <c r="BY109" s="960"/>
      <c r="BZ109" s="961"/>
      <c r="CA109" s="959" t="s">
        <v>311</v>
      </c>
      <c r="CB109" s="960"/>
      <c r="CC109" s="960"/>
      <c r="CD109" s="960"/>
      <c r="CE109" s="961"/>
      <c r="CF109" s="980" t="s">
        <v>442</v>
      </c>
      <c r="CG109" s="980"/>
      <c r="CH109" s="980"/>
      <c r="CI109" s="980"/>
      <c r="CJ109" s="980"/>
      <c r="CK109" s="959" t="s">
        <v>443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440</v>
      </c>
      <c r="DH109" s="960"/>
      <c r="DI109" s="960"/>
      <c r="DJ109" s="960"/>
      <c r="DK109" s="961"/>
      <c r="DL109" s="959" t="s">
        <v>441</v>
      </c>
      <c r="DM109" s="960"/>
      <c r="DN109" s="960"/>
      <c r="DO109" s="960"/>
      <c r="DP109" s="961"/>
      <c r="DQ109" s="959" t="s">
        <v>311</v>
      </c>
      <c r="DR109" s="960"/>
      <c r="DS109" s="960"/>
      <c r="DT109" s="960"/>
      <c r="DU109" s="961"/>
      <c r="DV109" s="959" t="s">
        <v>442</v>
      </c>
      <c r="DW109" s="960"/>
      <c r="DX109" s="960"/>
      <c r="DY109" s="960"/>
      <c r="DZ109" s="962"/>
    </row>
    <row r="110" spans="1:131" s="233" customFormat="1" ht="26.25" customHeight="1" x14ac:dyDescent="0.2">
      <c r="A110" s="963" t="s">
        <v>444</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660331</v>
      </c>
      <c r="AB110" s="967"/>
      <c r="AC110" s="967"/>
      <c r="AD110" s="967"/>
      <c r="AE110" s="968"/>
      <c r="AF110" s="969">
        <v>394413</v>
      </c>
      <c r="AG110" s="967"/>
      <c r="AH110" s="967"/>
      <c r="AI110" s="967"/>
      <c r="AJ110" s="968"/>
      <c r="AK110" s="969">
        <v>523529</v>
      </c>
      <c r="AL110" s="967"/>
      <c r="AM110" s="967"/>
      <c r="AN110" s="967"/>
      <c r="AO110" s="968"/>
      <c r="AP110" s="970">
        <v>12.9</v>
      </c>
      <c r="AQ110" s="971"/>
      <c r="AR110" s="971"/>
      <c r="AS110" s="971"/>
      <c r="AT110" s="972"/>
      <c r="AU110" s="973" t="s">
        <v>73</v>
      </c>
      <c r="AV110" s="974"/>
      <c r="AW110" s="974"/>
      <c r="AX110" s="974"/>
      <c r="AY110" s="974"/>
      <c r="AZ110" s="996" t="s">
        <v>445</v>
      </c>
      <c r="BA110" s="964"/>
      <c r="BB110" s="964"/>
      <c r="BC110" s="964"/>
      <c r="BD110" s="964"/>
      <c r="BE110" s="964"/>
      <c r="BF110" s="964"/>
      <c r="BG110" s="964"/>
      <c r="BH110" s="964"/>
      <c r="BI110" s="964"/>
      <c r="BJ110" s="964"/>
      <c r="BK110" s="964"/>
      <c r="BL110" s="964"/>
      <c r="BM110" s="964"/>
      <c r="BN110" s="964"/>
      <c r="BO110" s="964"/>
      <c r="BP110" s="965"/>
      <c r="BQ110" s="997">
        <v>5332249</v>
      </c>
      <c r="BR110" s="998"/>
      <c r="BS110" s="998"/>
      <c r="BT110" s="998"/>
      <c r="BU110" s="998"/>
      <c r="BV110" s="998">
        <v>6132393</v>
      </c>
      <c r="BW110" s="998"/>
      <c r="BX110" s="998"/>
      <c r="BY110" s="998"/>
      <c r="BZ110" s="998"/>
      <c r="CA110" s="998">
        <v>7098721</v>
      </c>
      <c r="CB110" s="998"/>
      <c r="CC110" s="998"/>
      <c r="CD110" s="998"/>
      <c r="CE110" s="998"/>
      <c r="CF110" s="1011">
        <v>174.5</v>
      </c>
      <c r="CG110" s="1012"/>
      <c r="CH110" s="1012"/>
      <c r="CI110" s="1012"/>
      <c r="CJ110" s="1012"/>
      <c r="CK110" s="1013" t="s">
        <v>446</v>
      </c>
      <c r="CL110" s="1014"/>
      <c r="CM110" s="996" t="s">
        <v>447</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448</v>
      </c>
      <c r="DH110" s="998"/>
      <c r="DI110" s="998"/>
      <c r="DJ110" s="998"/>
      <c r="DK110" s="998"/>
      <c r="DL110" s="998" t="s">
        <v>130</v>
      </c>
      <c r="DM110" s="998"/>
      <c r="DN110" s="998"/>
      <c r="DO110" s="998"/>
      <c r="DP110" s="998"/>
      <c r="DQ110" s="998" t="s">
        <v>448</v>
      </c>
      <c r="DR110" s="998"/>
      <c r="DS110" s="998"/>
      <c r="DT110" s="998"/>
      <c r="DU110" s="998"/>
      <c r="DV110" s="999" t="s">
        <v>130</v>
      </c>
      <c r="DW110" s="999"/>
      <c r="DX110" s="999"/>
      <c r="DY110" s="999"/>
      <c r="DZ110" s="1000"/>
    </row>
    <row r="111" spans="1:131" s="233" customFormat="1" ht="26.25" customHeight="1" x14ac:dyDescent="0.2">
      <c r="A111" s="1001" t="s">
        <v>449</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448</v>
      </c>
      <c r="AB111" s="1005"/>
      <c r="AC111" s="1005"/>
      <c r="AD111" s="1005"/>
      <c r="AE111" s="1006"/>
      <c r="AF111" s="1007" t="s">
        <v>425</v>
      </c>
      <c r="AG111" s="1005"/>
      <c r="AH111" s="1005"/>
      <c r="AI111" s="1005"/>
      <c r="AJ111" s="1006"/>
      <c r="AK111" s="1007" t="s">
        <v>130</v>
      </c>
      <c r="AL111" s="1005"/>
      <c r="AM111" s="1005"/>
      <c r="AN111" s="1005"/>
      <c r="AO111" s="1006"/>
      <c r="AP111" s="1008" t="s">
        <v>448</v>
      </c>
      <c r="AQ111" s="1009"/>
      <c r="AR111" s="1009"/>
      <c r="AS111" s="1009"/>
      <c r="AT111" s="1010"/>
      <c r="AU111" s="975"/>
      <c r="AV111" s="976"/>
      <c r="AW111" s="976"/>
      <c r="AX111" s="976"/>
      <c r="AY111" s="976"/>
      <c r="AZ111" s="989" t="s">
        <v>450</v>
      </c>
      <c r="BA111" s="990"/>
      <c r="BB111" s="990"/>
      <c r="BC111" s="990"/>
      <c r="BD111" s="990"/>
      <c r="BE111" s="990"/>
      <c r="BF111" s="990"/>
      <c r="BG111" s="990"/>
      <c r="BH111" s="990"/>
      <c r="BI111" s="990"/>
      <c r="BJ111" s="990"/>
      <c r="BK111" s="990"/>
      <c r="BL111" s="990"/>
      <c r="BM111" s="990"/>
      <c r="BN111" s="990"/>
      <c r="BO111" s="990"/>
      <c r="BP111" s="991"/>
      <c r="BQ111" s="992" t="s">
        <v>130</v>
      </c>
      <c r="BR111" s="993"/>
      <c r="BS111" s="993"/>
      <c r="BT111" s="993"/>
      <c r="BU111" s="993"/>
      <c r="BV111" s="993" t="s">
        <v>130</v>
      </c>
      <c r="BW111" s="993"/>
      <c r="BX111" s="993"/>
      <c r="BY111" s="993"/>
      <c r="BZ111" s="993"/>
      <c r="CA111" s="993" t="s">
        <v>448</v>
      </c>
      <c r="CB111" s="993"/>
      <c r="CC111" s="993"/>
      <c r="CD111" s="993"/>
      <c r="CE111" s="993"/>
      <c r="CF111" s="987" t="s">
        <v>130</v>
      </c>
      <c r="CG111" s="988"/>
      <c r="CH111" s="988"/>
      <c r="CI111" s="988"/>
      <c r="CJ111" s="988"/>
      <c r="CK111" s="1015"/>
      <c r="CL111" s="1016"/>
      <c r="CM111" s="989" t="s">
        <v>451</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448</v>
      </c>
      <c r="DH111" s="993"/>
      <c r="DI111" s="993"/>
      <c r="DJ111" s="993"/>
      <c r="DK111" s="993"/>
      <c r="DL111" s="993" t="s">
        <v>130</v>
      </c>
      <c r="DM111" s="993"/>
      <c r="DN111" s="993"/>
      <c r="DO111" s="993"/>
      <c r="DP111" s="993"/>
      <c r="DQ111" s="993" t="s">
        <v>130</v>
      </c>
      <c r="DR111" s="993"/>
      <c r="DS111" s="993"/>
      <c r="DT111" s="993"/>
      <c r="DU111" s="993"/>
      <c r="DV111" s="994" t="s">
        <v>448</v>
      </c>
      <c r="DW111" s="994"/>
      <c r="DX111" s="994"/>
      <c r="DY111" s="994"/>
      <c r="DZ111" s="995"/>
    </row>
    <row r="112" spans="1:131" s="233" customFormat="1" ht="26.25" customHeight="1" x14ac:dyDescent="0.2">
      <c r="A112" s="1019" t="s">
        <v>452</v>
      </c>
      <c r="B112" s="1020"/>
      <c r="C112" s="990" t="s">
        <v>453</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v>410</v>
      </c>
      <c r="AB112" s="1026"/>
      <c r="AC112" s="1026"/>
      <c r="AD112" s="1026"/>
      <c r="AE112" s="1027"/>
      <c r="AF112" s="1028">
        <v>410</v>
      </c>
      <c r="AG112" s="1026"/>
      <c r="AH112" s="1026"/>
      <c r="AI112" s="1026"/>
      <c r="AJ112" s="1027"/>
      <c r="AK112" s="1028" t="s">
        <v>448</v>
      </c>
      <c r="AL112" s="1026"/>
      <c r="AM112" s="1026"/>
      <c r="AN112" s="1026"/>
      <c r="AO112" s="1027"/>
      <c r="AP112" s="1029" t="s">
        <v>130</v>
      </c>
      <c r="AQ112" s="1030"/>
      <c r="AR112" s="1030"/>
      <c r="AS112" s="1030"/>
      <c r="AT112" s="1031"/>
      <c r="AU112" s="975"/>
      <c r="AV112" s="976"/>
      <c r="AW112" s="976"/>
      <c r="AX112" s="976"/>
      <c r="AY112" s="976"/>
      <c r="AZ112" s="989" t="s">
        <v>454</v>
      </c>
      <c r="BA112" s="990"/>
      <c r="BB112" s="990"/>
      <c r="BC112" s="990"/>
      <c r="BD112" s="990"/>
      <c r="BE112" s="990"/>
      <c r="BF112" s="990"/>
      <c r="BG112" s="990"/>
      <c r="BH112" s="990"/>
      <c r="BI112" s="990"/>
      <c r="BJ112" s="990"/>
      <c r="BK112" s="990"/>
      <c r="BL112" s="990"/>
      <c r="BM112" s="990"/>
      <c r="BN112" s="990"/>
      <c r="BO112" s="990"/>
      <c r="BP112" s="991"/>
      <c r="BQ112" s="992">
        <v>3681385</v>
      </c>
      <c r="BR112" s="993"/>
      <c r="BS112" s="993"/>
      <c r="BT112" s="993"/>
      <c r="BU112" s="993"/>
      <c r="BV112" s="993">
        <v>3434561</v>
      </c>
      <c r="BW112" s="993"/>
      <c r="BX112" s="993"/>
      <c r="BY112" s="993"/>
      <c r="BZ112" s="993"/>
      <c r="CA112" s="993">
        <v>3153475</v>
      </c>
      <c r="CB112" s="993"/>
      <c r="CC112" s="993"/>
      <c r="CD112" s="993"/>
      <c r="CE112" s="993"/>
      <c r="CF112" s="987">
        <v>77.5</v>
      </c>
      <c r="CG112" s="988"/>
      <c r="CH112" s="988"/>
      <c r="CI112" s="988"/>
      <c r="CJ112" s="988"/>
      <c r="CK112" s="1015"/>
      <c r="CL112" s="1016"/>
      <c r="CM112" s="989" t="s">
        <v>455</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130</v>
      </c>
      <c r="DH112" s="993"/>
      <c r="DI112" s="993"/>
      <c r="DJ112" s="993"/>
      <c r="DK112" s="993"/>
      <c r="DL112" s="993" t="s">
        <v>130</v>
      </c>
      <c r="DM112" s="993"/>
      <c r="DN112" s="993"/>
      <c r="DO112" s="993"/>
      <c r="DP112" s="993"/>
      <c r="DQ112" s="993" t="s">
        <v>448</v>
      </c>
      <c r="DR112" s="993"/>
      <c r="DS112" s="993"/>
      <c r="DT112" s="993"/>
      <c r="DU112" s="993"/>
      <c r="DV112" s="994" t="s">
        <v>130</v>
      </c>
      <c r="DW112" s="994"/>
      <c r="DX112" s="994"/>
      <c r="DY112" s="994"/>
      <c r="DZ112" s="995"/>
    </row>
    <row r="113" spans="1:130" s="233" customFormat="1" ht="26.25" customHeight="1" x14ac:dyDescent="0.2">
      <c r="A113" s="1021"/>
      <c r="B113" s="1022"/>
      <c r="C113" s="990" t="s">
        <v>456</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329873</v>
      </c>
      <c r="AB113" s="1005"/>
      <c r="AC113" s="1005"/>
      <c r="AD113" s="1005"/>
      <c r="AE113" s="1006"/>
      <c r="AF113" s="1007">
        <v>314516</v>
      </c>
      <c r="AG113" s="1005"/>
      <c r="AH113" s="1005"/>
      <c r="AI113" s="1005"/>
      <c r="AJ113" s="1006"/>
      <c r="AK113" s="1007">
        <v>320251</v>
      </c>
      <c r="AL113" s="1005"/>
      <c r="AM113" s="1005"/>
      <c r="AN113" s="1005"/>
      <c r="AO113" s="1006"/>
      <c r="AP113" s="1008">
        <v>7.9</v>
      </c>
      <c r="AQ113" s="1009"/>
      <c r="AR113" s="1009"/>
      <c r="AS113" s="1009"/>
      <c r="AT113" s="1010"/>
      <c r="AU113" s="975"/>
      <c r="AV113" s="976"/>
      <c r="AW113" s="976"/>
      <c r="AX113" s="976"/>
      <c r="AY113" s="976"/>
      <c r="AZ113" s="989" t="s">
        <v>457</v>
      </c>
      <c r="BA113" s="990"/>
      <c r="BB113" s="990"/>
      <c r="BC113" s="990"/>
      <c r="BD113" s="990"/>
      <c r="BE113" s="990"/>
      <c r="BF113" s="990"/>
      <c r="BG113" s="990"/>
      <c r="BH113" s="990"/>
      <c r="BI113" s="990"/>
      <c r="BJ113" s="990"/>
      <c r="BK113" s="990"/>
      <c r="BL113" s="990"/>
      <c r="BM113" s="990"/>
      <c r="BN113" s="990"/>
      <c r="BO113" s="990"/>
      <c r="BP113" s="991"/>
      <c r="BQ113" s="992">
        <v>941485</v>
      </c>
      <c r="BR113" s="993"/>
      <c r="BS113" s="993"/>
      <c r="BT113" s="993"/>
      <c r="BU113" s="993"/>
      <c r="BV113" s="993">
        <v>930865</v>
      </c>
      <c r="BW113" s="993"/>
      <c r="BX113" s="993"/>
      <c r="BY113" s="993"/>
      <c r="BZ113" s="993"/>
      <c r="CA113" s="993">
        <v>849577</v>
      </c>
      <c r="CB113" s="993"/>
      <c r="CC113" s="993"/>
      <c r="CD113" s="993"/>
      <c r="CE113" s="993"/>
      <c r="CF113" s="987">
        <v>20.9</v>
      </c>
      <c r="CG113" s="988"/>
      <c r="CH113" s="988"/>
      <c r="CI113" s="988"/>
      <c r="CJ113" s="988"/>
      <c r="CK113" s="1015"/>
      <c r="CL113" s="1016"/>
      <c r="CM113" s="989" t="s">
        <v>458</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448</v>
      </c>
      <c r="DH113" s="1026"/>
      <c r="DI113" s="1026"/>
      <c r="DJ113" s="1026"/>
      <c r="DK113" s="1027"/>
      <c r="DL113" s="1028" t="s">
        <v>130</v>
      </c>
      <c r="DM113" s="1026"/>
      <c r="DN113" s="1026"/>
      <c r="DO113" s="1026"/>
      <c r="DP113" s="1027"/>
      <c r="DQ113" s="1028" t="s">
        <v>448</v>
      </c>
      <c r="DR113" s="1026"/>
      <c r="DS113" s="1026"/>
      <c r="DT113" s="1026"/>
      <c r="DU113" s="1027"/>
      <c r="DV113" s="1029" t="s">
        <v>130</v>
      </c>
      <c r="DW113" s="1030"/>
      <c r="DX113" s="1030"/>
      <c r="DY113" s="1030"/>
      <c r="DZ113" s="1031"/>
    </row>
    <row r="114" spans="1:130" s="233" customFormat="1" ht="26.25" customHeight="1" x14ac:dyDescent="0.2">
      <c r="A114" s="1021"/>
      <c r="B114" s="1022"/>
      <c r="C114" s="990" t="s">
        <v>459</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109772</v>
      </c>
      <c r="AB114" s="1026"/>
      <c r="AC114" s="1026"/>
      <c r="AD114" s="1026"/>
      <c r="AE114" s="1027"/>
      <c r="AF114" s="1028">
        <v>101933</v>
      </c>
      <c r="AG114" s="1026"/>
      <c r="AH114" s="1026"/>
      <c r="AI114" s="1026"/>
      <c r="AJ114" s="1027"/>
      <c r="AK114" s="1028">
        <v>112212</v>
      </c>
      <c r="AL114" s="1026"/>
      <c r="AM114" s="1026"/>
      <c r="AN114" s="1026"/>
      <c r="AO114" s="1027"/>
      <c r="AP114" s="1029">
        <v>2.8</v>
      </c>
      <c r="AQ114" s="1030"/>
      <c r="AR114" s="1030"/>
      <c r="AS114" s="1030"/>
      <c r="AT114" s="1031"/>
      <c r="AU114" s="975"/>
      <c r="AV114" s="976"/>
      <c r="AW114" s="976"/>
      <c r="AX114" s="976"/>
      <c r="AY114" s="976"/>
      <c r="AZ114" s="989" t="s">
        <v>460</v>
      </c>
      <c r="BA114" s="990"/>
      <c r="BB114" s="990"/>
      <c r="BC114" s="990"/>
      <c r="BD114" s="990"/>
      <c r="BE114" s="990"/>
      <c r="BF114" s="990"/>
      <c r="BG114" s="990"/>
      <c r="BH114" s="990"/>
      <c r="BI114" s="990"/>
      <c r="BJ114" s="990"/>
      <c r="BK114" s="990"/>
      <c r="BL114" s="990"/>
      <c r="BM114" s="990"/>
      <c r="BN114" s="990"/>
      <c r="BO114" s="990"/>
      <c r="BP114" s="991"/>
      <c r="BQ114" s="992">
        <v>1301281</v>
      </c>
      <c r="BR114" s="993"/>
      <c r="BS114" s="993"/>
      <c r="BT114" s="993"/>
      <c r="BU114" s="993"/>
      <c r="BV114" s="993">
        <v>1371234</v>
      </c>
      <c r="BW114" s="993"/>
      <c r="BX114" s="993"/>
      <c r="BY114" s="993"/>
      <c r="BZ114" s="993"/>
      <c r="CA114" s="993">
        <v>1325027</v>
      </c>
      <c r="CB114" s="993"/>
      <c r="CC114" s="993"/>
      <c r="CD114" s="993"/>
      <c r="CE114" s="993"/>
      <c r="CF114" s="987">
        <v>32.6</v>
      </c>
      <c r="CG114" s="988"/>
      <c r="CH114" s="988"/>
      <c r="CI114" s="988"/>
      <c r="CJ114" s="988"/>
      <c r="CK114" s="1015"/>
      <c r="CL114" s="1016"/>
      <c r="CM114" s="989" t="s">
        <v>461</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130</v>
      </c>
      <c r="DH114" s="1026"/>
      <c r="DI114" s="1026"/>
      <c r="DJ114" s="1026"/>
      <c r="DK114" s="1027"/>
      <c r="DL114" s="1028" t="s">
        <v>130</v>
      </c>
      <c r="DM114" s="1026"/>
      <c r="DN114" s="1026"/>
      <c r="DO114" s="1026"/>
      <c r="DP114" s="1027"/>
      <c r="DQ114" s="1028" t="s">
        <v>448</v>
      </c>
      <c r="DR114" s="1026"/>
      <c r="DS114" s="1026"/>
      <c r="DT114" s="1026"/>
      <c r="DU114" s="1027"/>
      <c r="DV114" s="1029" t="s">
        <v>130</v>
      </c>
      <c r="DW114" s="1030"/>
      <c r="DX114" s="1030"/>
      <c r="DY114" s="1030"/>
      <c r="DZ114" s="1031"/>
    </row>
    <row r="115" spans="1:130" s="233" customFormat="1" ht="26.25" customHeight="1" x14ac:dyDescent="0.2">
      <c r="A115" s="1021"/>
      <c r="B115" s="1022"/>
      <c r="C115" s="990" t="s">
        <v>462</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t="s">
        <v>130</v>
      </c>
      <c r="AB115" s="1005"/>
      <c r="AC115" s="1005"/>
      <c r="AD115" s="1005"/>
      <c r="AE115" s="1006"/>
      <c r="AF115" s="1007" t="s">
        <v>448</v>
      </c>
      <c r="AG115" s="1005"/>
      <c r="AH115" s="1005"/>
      <c r="AI115" s="1005"/>
      <c r="AJ115" s="1006"/>
      <c r="AK115" s="1007" t="s">
        <v>448</v>
      </c>
      <c r="AL115" s="1005"/>
      <c r="AM115" s="1005"/>
      <c r="AN115" s="1005"/>
      <c r="AO115" s="1006"/>
      <c r="AP115" s="1008" t="s">
        <v>130</v>
      </c>
      <c r="AQ115" s="1009"/>
      <c r="AR115" s="1009"/>
      <c r="AS115" s="1009"/>
      <c r="AT115" s="1010"/>
      <c r="AU115" s="975"/>
      <c r="AV115" s="976"/>
      <c r="AW115" s="976"/>
      <c r="AX115" s="976"/>
      <c r="AY115" s="976"/>
      <c r="AZ115" s="989" t="s">
        <v>463</v>
      </c>
      <c r="BA115" s="990"/>
      <c r="BB115" s="990"/>
      <c r="BC115" s="990"/>
      <c r="BD115" s="990"/>
      <c r="BE115" s="990"/>
      <c r="BF115" s="990"/>
      <c r="BG115" s="990"/>
      <c r="BH115" s="990"/>
      <c r="BI115" s="990"/>
      <c r="BJ115" s="990"/>
      <c r="BK115" s="990"/>
      <c r="BL115" s="990"/>
      <c r="BM115" s="990"/>
      <c r="BN115" s="990"/>
      <c r="BO115" s="990"/>
      <c r="BP115" s="991"/>
      <c r="BQ115" s="992">
        <v>5434</v>
      </c>
      <c r="BR115" s="993"/>
      <c r="BS115" s="993"/>
      <c r="BT115" s="993"/>
      <c r="BU115" s="993"/>
      <c r="BV115" s="993">
        <v>4321</v>
      </c>
      <c r="BW115" s="993"/>
      <c r="BX115" s="993"/>
      <c r="BY115" s="993"/>
      <c r="BZ115" s="993"/>
      <c r="CA115" s="993">
        <v>3560</v>
      </c>
      <c r="CB115" s="993"/>
      <c r="CC115" s="993"/>
      <c r="CD115" s="993"/>
      <c r="CE115" s="993"/>
      <c r="CF115" s="987">
        <v>0.1</v>
      </c>
      <c r="CG115" s="988"/>
      <c r="CH115" s="988"/>
      <c r="CI115" s="988"/>
      <c r="CJ115" s="988"/>
      <c r="CK115" s="1015"/>
      <c r="CL115" s="1016"/>
      <c r="CM115" s="989" t="s">
        <v>464</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130</v>
      </c>
      <c r="DH115" s="1026"/>
      <c r="DI115" s="1026"/>
      <c r="DJ115" s="1026"/>
      <c r="DK115" s="1027"/>
      <c r="DL115" s="1028" t="s">
        <v>130</v>
      </c>
      <c r="DM115" s="1026"/>
      <c r="DN115" s="1026"/>
      <c r="DO115" s="1026"/>
      <c r="DP115" s="1027"/>
      <c r="DQ115" s="1028" t="s">
        <v>448</v>
      </c>
      <c r="DR115" s="1026"/>
      <c r="DS115" s="1026"/>
      <c r="DT115" s="1026"/>
      <c r="DU115" s="1027"/>
      <c r="DV115" s="1029" t="s">
        <v>130</v>
      </c>
      <c r="DW115" s="1030"/>
      <c r="DX115" s="1030"/>
      <c r="DY115" s="1030"/>
      <c r="DZ115" s="1031"/>
    </row>
    <row r="116" spans="1:130" s="233" customFormat="1" ht="26.25" customHeight="1" x14ac:dyDescent="0.2">
      <c r="A116" s="1023"/>
      <c r="B116" s="1024"/>
      <c r="C116" s="1032" t="s">
        <v>465</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v>22</v>
      </c>
      <c r="AB116" s="1026"/>
      <c r="AC116" s="1026"/>
      <c r="AD116" s="1026"/>
      <c r="AE116" s="1027"/>
      <c r="AF116" s="1028">
        <v>187</v>
      </c>
      <c r="AG116" s="1026"/>
      <c r="AH116" s="1026"/>
      <c r="AI116" s="1026"/>
      <c r="AJ116" s="1027"/>
      <c r="AK116" s="1028">
        <v>121</v>
      </c>
      <c r="AL116" s="1026"/>
      <c r="AM116" s="1026"/>
      <c r="AN116" s="1026"/>
      <c r="AO116" s="1027"/>
      <c r="AP116" s="1029">
        <v>0</v>
      </c>
      <c r="AQ116" s="1030"/>
      <c r="AR116" s="1030"/>
      <c r="AS116" s="1030"/>
      <c r="AT116" s="1031"/>
      <c r="AU116" s="975"/>
      <c r="AV116" s="976"/>
      <c r="AW116" s="976"/>
      <c r="AX116" s="976"/>
      <c r="AY116" s="976"/>
      <c r="AZ116" s="1034" t="s">
        <v>466</v>
      </c>
      <c r="BA116" s="1035"/>
      <c r="BB116" s="1035"/>
      <c r="BC116" s="1035"/>
      <c r="BD116" s="1035"/>
      <c r="BE116" s="1035"/>
      <c r="BF116" s="1035"/>
      <c r="BG116" s="1035"/>
      <c r="BH116" s="1035"/>
      <c r="BI116" s="1035"/>
      <c r="BJ116" s="1035"/>
      <c r="BK116" s="1035"/>
      <c r="BL116" s="1035"/>
      <c r="BM116" s="1035"/>
      <c r="BN116" s="1035"/>
      <c r="BO116" s="1035"/>
      <c r="BP116" s="1036"/>
      <c r="BQ116" s="992" t="s">
        <v>448</v>
      </c>
      <c r="BR116" s="993"/>
      <c r="BS116" s="993"/>
      <c r="BT116" s="993"/>
      <c r="BU116" s="993"/>
      <c r="BV116" s="993" t="s">
        <v>448</v>
      </c>
      <c r="BW116" s="993"/>
      <c r="BX116" s="993"/>
      <c r="BY116" s="993"/>
      <c r="BZ116" s="993"/>
      <c r="CA116" s="993" t="s">
        <v>448</v>
      </c>
      <c r="CB116" s="993"/>
      <c r="CC116" s="993"/>
      <c r="CD116" s="993"/>
      <c r="CE116" s="993"/>
      <c r="CF116" s="987" t="s">
        <v>130</v>
      </c>
      <c r="CG116" s="988"/>
      <c r="CH116" s="988"/>
      <c r="CI116" s="988"/>
      <c r="CJ116" s="988"/>
      <c r="CK116" s="1015"/>
      <c r="CL116" s="1016"/>
      <c r="CM116" s="989" t="s">
        <v>467</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130</v>
      </c>
      <c r="DH116" s="1026"/>
      <c r="DI116" s="1026"/>
      <c r="DJ116" s="1026"/>
      <c r="DK116" s="1027"/>
      <c r="DL116" s="1028" t="s">
        <v>130</v>
      </c>
      <c r="DM116" s="1026"/>
      <c r="DN116" s="1026"/>
      <c r="DO116" s="1026"/>
      <c r="DP116" s="1027"/>
      <c r="DQ116" s="1028" t="s">
        <v>448</v>
      </c>
      <c r="DR116" s="1026"/>
      <c r="DS116" s="1026"/>
      <c r="DT116" s="1026"/>
      <c r="DU116" s="1027"/>
      <c r="DV116" s="1029" t="s">
        <v>130</v>
      </c>
      <c r="DW116" s="1030"/>
      <c r="DX116" s="1030"/>
      <c r="DY116" s="1030"/>
      <c r="DZ116" s="1031"/>
    </row>
    <row r="117" spans="1:130" s="233" customFormat="1" ht="26.25" customHeight="1" x14ac:dyDescent="0.2">
      <c r="A117" s="97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468</v>
      </c>
      <c r="Z117" s="961"/>
      <c r="AA117" s="1045">
        <v>1100408</v>
      </c>
      <c r="AB117" s="1046"/>
      <c r="AC117" s="1046"/>
      <c r="AD117" s="1046"/>
      <c r="AE117" s="1047"/>
      <c r="AF117" s="1048">
        <v>811459</v>
      </c>
      <c r="AG117" s="1046"/>
      <c r="AH117" s="1046"/>
      <c r="AI117" s="1046"/>
      <c r="AJ117" s="1047"/>
      <c r="AK117" s="1048">
        <v>956113</v>
      </c>
      <c r="AL117" s="1046"/>
      <c r="AM117" s="1046"/>
      <c r="AN117" s="1046"/>
      <c r="AO117" s="1047"/>
      <c r="AP117" s="1049"/>
      <c r="AQ117" s="1050"/>
      <c r="AR117" s="1050"/>
      <c r="AS117" s="1050"/>
      <c r="AT117" s="1051"/>
      <c r="AU117" s="975"/>
      <c r="AV117" s="976"/>
      <c r="AW117" s="976"/>
      <c r="AX117" s="976"/>
      <c r="AY117" s="976"/>
      <c r="AZ117" s="1041" t="s">
        <v>469</v>
      </c>
      <c r="BA117" s="1042"/>
      <c r="BB117" s="1042"/>
      <c r="BC117" s="1042"/>
      <c r="BD117" s="1042"/>
      <c r="BE117" s="1042"/>
      <c r="BF117" s="1042"/>
      <c r="BG117" s="1042"/>
      <c r="BH117" s="1042"/>
      <c r="BI117" s="1042"/>
      <c r="BJ117" s="1042"/>
      <c r="BK117" s="1042"/>
      <c r="BL117" s="1042"/>
      <c r="BM117" s="1042"/>
      <c r="BN117" s="1042"/>
      <c r="BO117" s="1042"/>
      <c r="BP117" s="1043"/>
      <c r="BQ117" s="992" t="s">
        <v>425</v>
      </c>
      <c r="BR117" s="993"/>
      <c r="BS117" s="993"/>
      <c r="BT117" s="993"/>
      <c r="BU117" s="993"/>
      <c r="BV117" s="993" t="s">
        <v>425</v>
      </c>
      <c r="BW117" s="993"/>
      <c r="BX117" s="993"/>
      <c r="BY117" s="993"/>
      <c r="BZ117" s="993"/>
      <c r="CA117" s="993" t="s">
        <v>425</v>
      </c>
      <c r="CB117" s="993"/>
      <c r="CC117" s="993"/>
      <c r="CD117" s="993"/>
      <c r="CE117" s="993"/>
      <c r="CF117" s="987" t="s">
        <v>425</v>
      </c>
      <c r="CG117" s="988"/>
      <c r="CH117" s="988"/>
      <c r="CI117" s="988"/>
      <c r="CJ117" s="988"/>
      <c r="CK117" s="1015"/>
      <c r="CL117" s="1016"/>
      <c r="CM117" s="989" t="s">
        <v>470</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425</v>
      </c>
      <c r="DH117" s="1026"/>
      <c r="DI117" s="1026"/>
      <c r="DJ117" s="1026"/>
      <c r="DK117" s="1027"/>
      <c r="DL117" s="1028" t="s">
        <v>425</v>
      </c>
      <c r="DM117" s="1026"/>
      <c r="DN117" s="1026"/>
      <c r="DO117" s="1026"/>
      <c r="DP117" s="1027"/>
      <c r="DQ117" s="1028" t="s">
        <v>425</v>
      </c>
      <c r="DR117" s="1026"/>
      <c r="DS117" s="1026"/>
      <c r="DT117" s="1026"/>
      <c r="DU117" s="1027"/>
      <c r="DV117" s="1029" t="s">
        <v>425</v>
      </c>
      <c r="DW117" s="1030"/>
      <c r="DX117" s="1030"/>
      <c r="DY117" s="1030"/>
      <c r="DZ117" s="1031"/>
    </row>
    <row r="118" spans="1:130" s="233" customFormat="1" ht="26.25" customHeight="1" x14ac:dyDescent="0.2">
      <c r="A118" s="979" t="s">
        <v>443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440</v>
      </c>
      <c r="AB118" s="960"/>
      <c r="AC118" s="960"/>
      <c r="AD118" s="960"/>
      <c r="AE118" s="961"/>
      <c r="AF118" s="959" t="s">
        <v>441</v>
      </c>
      <c r="AG118" s="960"/>
      <c r="AH118" s="960"/>
      <c r="AI118" s="960"/>
      <c r="AJ118" s="961"/>
      <c r="AK118" s="959" t="s">
        <v>311</v>
      </c>
      <c r="AL118" s="960"/>
      <c r="AM118" s="960"/>
      <c r="AN118" s="960"/>
      <c r="AO118" s="961"/>
      <c r="AP118" s="1037" t="s">
        <v>442</v>
      </c>
      <c r="AQ118" s="1038"/>
      <c r="AR118" s="1038"/>
      <c r="AS118" s="1038"/>
      <c r="AT118" s="1039"/>
      <c r="AU118" s="975"/>
      <c r="AV118" s="976"/>
      <c r="AW118" s="976"/>
      <c r="AX118" s="976"/>
      <c r="AY118" s="976"/>
      <c r="AZ118" s="1040" t="s">
        <v>471</v>
      </c>
      <c r="BA118" s="1032"/>
      <c r="BB118" s="1032"/>
      <c r="BC118" s="1032"/>
      <c r="BD118" s="1032"/>
      <c r="BE118" s="1032"/>
      <c r="BF118" s="1032"/>
      <c r="BG118" s="1032"/>
      <c r="BH118" s="1032"/>
      <c r="BI118" s="1032"/>
      <c r="BJ118" s="1032"/>
      <c r="BK118" s="1032"/>
      <c r="BL118" s="1032"/>
      <c r="BM118" s="1032"/>
      <c r="BN118" s="1032"/>
      <c r="BO118" s="1032"/>
      <c r="BP118" s="1033"/>
      <c r="BQ118" s="1066">
        <v>48860</v>
      </c>
      <c r="BR118" s="1067"/>
      <c r="BS118" s="1067"/>
      <c r="BT118" s="1067"/>
      <c r="BU118" s="1067"/>
      <c r="BV118" s="1067" t="s">
        <v>130</v>
      </c>
      <c r="BW118" s="1067"/>
      <c r="BX118" s="1067"/>
      <c r="BY118" s="1067"/>
      <c r="BZ118" s="1067"/>
      <c r="CA118" s="1067" t="s">
        <v>130</v>
      </c>
      <c r="CB118" s="1067"/>
      <c r="CC118" s="1067"/>
      <c r="CD118" s="1067"/>
      <c r="CE118" s="1067"/>
      <c r="CF118" s="987" t="s">
        <v>130</v>
      </c>
      <c r="CG118" s="988"/>
      <c r="CH118" s="988"/>
      <c r="CI118" s="988"/>
      <c r="CJ118" s="988"/>
      <c r="CK118" s="1015"/>
      <c r="CL118" s="1016"/>
      <c r="CM118" s="989" t="s">
        <v>472</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130</v>
      </c>
      <c r="DH118" s="1026"/>
      <c r="DI118" s="1026"/>
      <c r="DJ118" s="1026"/>
      <c r="DK118" s="1027"/>
      <c r="DL118" s="1028" t="s">
        <v>130</v>
      </c>
      <c r="DM118" s="1026"/>
      <c r="DN118" s="1026"/>
      <c r="DO118" s="1026"/>
      <c r="DP118" s="1027"/>
      <c r="DQ118" s="1028" t="s">
        <v>130</v>
      </c>
      <c r="DR118" s="1026"/>
      <c r="DS118" s="1026"/>
      <c r="DT118" s="1026"/>
      <c r="DU118" s="1027"/>
      <c r="DV118" s="1029" t="s">
        <v>130</v>
      </c>
      <c r="DW118" s="1030"/>
      <c r="DX118" s="1030"/>
      <c r="DY118" s="1030"/>
      <c r="DZ118" s="1031"/>
    </row>
    <row r="119" spans="1:130" s="233" customFormat="1" ht="26.25" customHeight="1" x14ac:dyDescent="0.2">
      <c r="A119" s="1123" t="s">
        <v>446</v>
      </c>
      <c r="B119" s="1014"/>
      <c r="C119" s="996" t="s">
        <v>447</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130</v>
      </c>
      <c r="AB119" s="967"/>
      <c r="AC119" s="967"/>
      <c r="AD119" s="967"/>
      <c r="AE119" s="968"/>
      <c r="AF119" s="969" t="s">
        <v>130</v>
      </c>
      <c r="AG119" s="967"/>
      <c r="AH119" s="967"/>
      <c r="AI119" s="967"/>
      <c r="AJ119" s="968"/>
      <c r="AK119" s="969" t="s">
        <v>130</v>
      </c>
      <c r="AL119" s="967"/>
      <c r="AM119" s="967"/>
      <c r="AN119" s="967"/>
      <c r="AO119" s="968"/>
      <c r="AP119" s="970" t="s">
        <v>130</v>
      </c>
      <c r="AQ119" s="971"/>
      <c r="AR119" s="971"/>
      <c r="AS119" s="971"/>
      <c r="AT119" s="972"/>
      <c r="AU119" s="977"/>
      <c r="AV119" s="978"/>
      <c r="AW119" s="978"/>
      <c r="AX119" s="978"/>
      <c r="AY119" s="978"/>
      <c r="AZ119" s="254" t="s">
        <v>189</v>
      </c>
      <c r="BA119" s="254"/>
      <c r="BB119" s="254"/>
      <c r="BC119" s="254"/>
      <c r="BD119" s="254"/>
      <c r="BE119" s="254"/>
      <c r="BF119" s="254"/>
      <c r="BG119" s="254"/>
      <c r="BH119" s="254"/>
      <c r="BI119" s="254"/>
      <c r="BJ119" s="254"/>
      <c r="BK119" s="254"/>
      <c r="BL119" s="254"/>
      <c r="BM119" s="254"/>
      <c r="BN119" s="254"/>
      <c r="BO119" s="1044" t="s">
        <v>473</v>
      </c>
      <c r="BP119" s="1072"/>
      <c r="BQ119" s="1066">
        <v>11310694</v>
      </c>
      <c r="BR119" s="1067"/>
      <c r="BS119" s="1067"/>
      <c r="BT119" s="1067"/>
      <c r="BU119" s="1067"/>
      <c r="BV119" s="1067">
        <v>11873374</v>
      </c>
      <c r="BW119" s="1067"/>
      <c r="BX119" s="1067"/>
      <c r="BY119" s="1067"/>
      <c r="BZ119" s="1067"/>
      <c r="CA119" s="1067">
        <v>12430360</v>
      </c>
      <c r="CB119" s="1067"/>
      <c r="CC119" s="1067"/>
      <c r="CD119" s="1067"/>
      <c r="CE119" s="1067"/>
      <c r="CF119" s="1068"/>
      <c r="CG119" s="1069"/>
      <c r="CH119" s="1069"/>
      <c r="CI119" s="1069"/>
      <c r="CJ119" s="1070"/>
      <c r="CK119" s="1017"/>
      <c r="CL119" s="1018"/>
      <c r="CM119" s="1040" t="s">
        <v>474</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425</v>
      </c>
      <c r="DH119" s="1053"/>
      <c r="DI119" s="1053"/>
      <c r="DJ119" s="1053"/>
      <c r="DK119" s="1054"/>
      <c r="DL119" s="1052" t="s">
        <v>130</v>
      </c>
      <c r="DM119" s="1053"/>
      <c r="DN119" s="1053"/>
      <c r="DO119" s="1053"/>
      <c r="DP119" s="1054"/>
      <c r="DQ119" s="1052" t="s">
        <v>425</v>
      </c>
      <c r="DR119" s="1053"/>
      <c r="DS119" s="1053"/>
      <c r="DT119" s="1053"/>
      <c r="DU119" s="1054"/>
      <c r="DV119" s="1055" t="s">
        <v>130</v>
      </c>
      <c r="DW119" s="1056"/>
      <c r="DX119" s="1056"/>
      <c r="DY119" s="1056"/>
      <c r="DZ119" s="1057"/>
    </row>
    <row r="120" spans="1:130" s="233" customFormat="1" ht="26.25" customHeight="1" x14ac:dyDescent="0.2">
      <c r="A120" s="1124"/>
      <c r="B120" s="1016"/>
      <c r="C120" s="989" t="s">
        <v>451</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130</v>
      </c>
      <c r="AB120" s="1026"/>
      <c r="AC120" s="1026"/>
      <c r="AD120" s="1026"/>
      <c r="AE120" s="1027"/>
      <c r="AF120" s="1028" t="s">
        <v>130</v>
      </c>
      <c r="AG120" s="1026"/>
      <c r="AH120" s="1026"/>
      <c r="AI120" s="1026"/>
      <c r="AJ120" s="1027"/>
      <c r="AK120" s="1028" t="s">
        <v>130</v>
      </c>
      <c r="AL120" s="1026"/>
      <c r="AM120" s="1026"/>
      <c r="AN120" s="1026"/>
      <c r="AO120" s="1027"/>
      <c r="AP120" s="1029" t="s">
        <v>130</v>
      </c>
      <c r="AQ120" s="1030"/>
      <c r="AR120" s="1030"/>
      <c r="AS120" s="1030"/>
      <c r="AT120" s="1031"/>
      <c r="AU120" s="1058" t="s">
        <v>475</v>
      </c>
      <c r="AV120" s="1059"/>
      <c r="AW120" s="1059"/>
      <c r="AX120" s="1059"/>
      <c r="AY120" s="1060"/>
      <c r="AZ120" s="996" t="s">
        <v>476</v>
      </c>
      <c r="BA120" s="964"/>
      <c r="BB120" s="964"/>
      <c r="BC120" s="964"/>
      <c r="BD120" s="964"/>
      <c r="BE120" s="964"/>
      <c r="BF120" s="964"/>
      <c r="BG120" s="964"/>
      <c r="BH120" s="964"/>
      <c r="BI120" s="964"/>
      <c r="BJ120" s="964"/>
      <c r="BK120" s="964"/>
      <c r="BL120" s="964"/>
      <c r="BM120" s="964"/>
      <c r="BN120" s="964"/>
      <c r="BO120" s="964"/>
      <c r="BP120" s="965"/>
      <c r="BQ120" s="997">
        <v>2744094</v>
      </c>
      <c r="BR120" s="998"/>
      <c r="BS120" s="998"/>
      <c r="BT120" s="998"/>
      <c r="BU120" s="998"/>
      <c r="BV120" s="998">
        <v>2999079</v>
      </c>
      <c r="BW120" s="998"/>
      <c r="BX120" s="998"/>
      <c r="BY120" s="998"/>
      <c r="BZ120" s="998"/>
      <c r="CA120" s="998">
        <v>3373487</v>
      </c>
      <c r="CB120" s="998"/>
      <c r="CC120" s="998"/>
      <c r="CD120" s="998"/>
      <c r="CE120" s="998"/>
      <c r="CF120" s="1011">
        <v>82.9</v>
      </c>
      <c r="CG120" s="1012"/>
      <c r="CH120" s="1012"/>
      <c r="CI120" s="1012"/>
      <c r="CJ120" s="1012"/>
      <c r="CK120" s="1073" t="s">
        <v>477</v>
      </c>
      <c r="CL120" s="1074"/>
      <c r="CM120" s="1074"/>
      <c r="CN120" s="1074"/>
      <c r="CO120" s="1075"/>
      <c r="CP120" s="1081" t="s">
        <v>478</v>
      </c>
      <c r="CQ120" s="1082"/>
      <c r="CR120" s="1082"/>
      <c r="CS120" s="1082"/>
      <c r="CT120" s="1082"/>
      <c r="CU120" s="1082"/>
      <c r="CV120" s="1082"/>
      <c r="CW120" s="1082"/>
      <c r="CX120" s="1082"/>
      <c r="CY120" s="1082"/>
      <c r="CZ120" s="1082"/>
      <c r="DA120" s="1082"/>
      <c r="DB120" s="1082"/>
      <c r="DC120" s="1082"/>
      <c r="DD120" s="1082"/>
      <c r="DE120" s="1082"/>
      <c r="DF120" s="1083"/>
      <c r="DG120" s="997">
        <v>2868073</v>
      </c>
      <c r="DH120" s="998"/>
      <c r="DI120" s="998"/>
      <c r="DJ120" s="998"/>
      <c r="DK120" s="998"/>
      <c r="DL120" s="998">
        <v>2644153</v>
      </c>
      <c r="DM120" s="998"/>
      <c r="DN120" s="998"/>
      <c r="DO120" s="998"/>
      <c r="DP120" s="998"/>
      <c r="DQ120" s="998">
        <v>2397294</v>
      </c>
      <c r="DR120" s="998"/>
      <c r="DS120" s="998"/>
      <c r="DT120" s="998"/>
      <c r="DU120" s="998"/>
      <c r="DV120" s="999">
        <v>58.9</v>
      </c>
      <c r="DW120" s="999"/>
      <c r="DX120" s="999"/>
      <c r="DY120" s="999"/>
      <c r="DZ120" s="1000"/>
    </row>
    <row r="121" spans="1:130" s="233" customFormat="1" ht="26.25" customHeight="1" x14ac:dyDescent="0.2">
      <c r="A121" s="1124"/>
      <c r="B121" s="1016"/>
      <c r="C121" s="1041" t="s">
        <v>479</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425</v>
      </c>
      <c r="AB121" s="1026"/>
      <c r="AC121" s="1026"/>
      <c r="AD121" s="1026"/>
      <c r="AE121" s="1027"/>
      <c r="AF121" s="1028" t="s">
        <v>130</v>
      </c>
      <c r="AG121" s="1026"/>
      <c r="AH121" s="1026"/>
      <c r="AI121" s="1026"/>
      <c r="AJ121" s="1027"/>
      <c r="AK121" s="1028" t="s">
        <v>130</v>
      </c>
      <c r="AL121" s="1026"/>
      <c r="AM121" s="1026"/>
      <c r="AN121" s="1026"/>
      <c r="AO121" s="1027"/>
      <c r="AP121" s="1029" t="s">
        <v>130</v>
      </c>
      <c r="AQ121" s="1030"/>
      <c r="AR121" s="1030"/>
      <c r="AS121" s="1030"/>
      <c r="AT121" s="1031"/>
      <c r="AU121" s="1061"/>
      <c r="AV121" s="1062"/>
      <c r="AW121" s="1062"/>
      <c r="AX121" s="1062"/>
      <c r="AY121" s="1063"/>
      <c r="AZ121" s="989" t="s">
        <v>480</v>
      </c>
      <c r="BA121" s="990"/>
      <c r="BB121" s="990"/>
      <c r="BC121" s="990"/>
      <c r="BD121" s="990"/>
      <c r="BE121" s="990"/>
      <c r="BF121" s="990"/>
      <c r="BG121" s="990"/>
      <c r="BH121" s="990"/>
      <c r="BI121" s="990"/>
      <c r="BJ121" s="990"/>
      <c r="BK121" s="990"/>
      <c r="BL121" s="990"/>
      <c r="BM121" s="990"/>
      <c r="BN121" s="990"/>
      <c r="BO121" s="990"/>
      <c r="BP121" s="991"/>
      <c r="BQ121" s="992">
        <v>173100</v>
      </c>
      <c r="BR121" s="993"/>
      <c r="BS121" s="993"/>
      <c r="BT121" s="993"/>
      <c r="BU121" s="993"/>
      <c r="BV121" s="993">
        <v>214100</v>
      </c>
      <c r="BW121" s="993"/>
      <c r="BX121" s="993"/>
      <c r="BY121" s="993"/>
      <c r="BZ121" s="993"/>
      <c r="CA121" s="993">
        <v>568139</v>
      </c>
      <c r="CB121" s="993"/>
      <c r="CC121" s="993"/>
      <c r="CD121" s="993"/>
      <c r="CE121" s="993"/>
      <c r="CF121" s="987">
        <v>14</v>
      </c>
      <c r="CG121" s="988"/>
      <c r="CH121" s="988"/>
      <c r="CI121" s="988"/>
      <c r="CJ121" s="988"/>
      <c r="CK121" s="1076"/>
      <c r="CL121" s="1077"/>
      <c r="CM121" s="1077"/>
      <c r="CN121" s="1077"/>
      <c r="CO121" s="1078"/>
      <c r="CP121" s="1086" t="s">
        <v>418</v>
      </c>
      <c r="CQ121" s="1087"/>
      <c r="CR121" s="1087"/>
      <c r="CS121" s="1087"/>
      <c r="CT121" s="1087"/>
      <c r="CU121" s="1087"/>
      <c r="CV121" s="1087"/>
      <c r="CW121" s="1087"/>
      <c r="CX121" s="1087"/>
      <c r="CY121" s="1087"/>
      <c r="CZ121" s="1087"/>
      <c r="DA121" s="1087"/>
      <c r="DB121" s="1087"/>
      <c r="DC121" s="1087"/>
      <c r="DD121" s="1087"/>
      <c r="DE121" s="1087"/>
      <c r="DF121" s="1088"/>
      <c r="DG121" s="992">
        <v>478942</v>
      </c>
      <c r="DH121" s="993"/>
      <c r="DI121" s="993"/>
      <c r="DJ121" s="993"/>
      <c r="DK121" s="993"/>
      <c r="DL121" s="993">
        <v>441875</v>
      </c>
      <c r="DM121" s="993"/>
      <c r="DN121" s="993"/>
      <c r="DO121" s="993"/>
      <c r="DP121" s="993"/>
      <c r="DQ121" s="993">
        <v>406145</v>
      </c>
      <c r="DR121" s="993"/>
      <c r="DS121" s="993"/>
      <c r="DT121" s="993"/>
      <c r="DU121" s="993"/>
      <c r="DV121" s="994">
        <v>10</v>
      </c>
      <c r="DW121" s="994"/>
      <c r="DX121" s="994"/>
      <c r="DY121" s="994"/>
      <c r="DZ121" s="995"/>
    </row>
    <row r="122" spans="1:130" s="233" customFormat="1" ht="26.25" customHeight="1" x14ac:dyDescent="0.2">
      <c r="A122" s="1124"/>
      <c r="B122" s="1016"/>
      <c r="C122" s="989" t="s">
        <v>461</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130</v>
      </c>
      <c r="AB122" s="1026"/>
      <c r="AC122" s="1026"/>
      <c r="AD122" s="1026"/>
      <c r="AE122" s="1027"/>
      <c r="AF122" s="1028" t="s">
        <v>130</v>
      </c>
      <c r="AG122" s="1026"/>
      <c r="AH122" s="1026"/>
      <c r="AI122" s="1026"/>
      <c r="AJ122" s="1027"/>
      <c r="AK122" s="1028" t="s">
        <v>130</v>
      </c>
      <c r="AL122" s="1026"/>
      <c r="AM122" s="1026"/>
      <c r="AN122" s="1026"/>
      <c r="AO122" s="1027"/>
      <c r="AP122" s="1029" t="s">
        <v>130</v>
      </c>
      <c r="AQ122" s="1030"/>
      <c r="AR122" s="1030"/>
      <c r="AS122" s="1030"/>
      <c r="AT122" s="1031"/>
      <c r="AU122" s="1061"/>
      <c r="AV122" s="1062"/>
      <c r="AW122" s="1062"/>
      <c r="AX122" s="1062"/>
      <c r="AY122" s="1063"/>
      <c r="AZ122" s="1040" t="s">
        <v>481</v>
      </c>
      <c r="BA122" s="1032"/>
      <c r="BB122" s="1032"/>
      <c r="BC122" s="1032"/>
      <c r="BD122" s="1032"/>
      <c r="BE122" s="1032"/>
      <c r="BF122" s="1032"/>
      <c r="BG122" s="1032"/>
      <c r="BH122" s="1032"/>
      <c r="BI122" s="1032"/>
      <c r="BJ122" s="1032"/>
      <c r="BK122" s="1032"/>
      <c r="BL122" s="1032"/>
      <c r="BM122" s="1032"/>
      <c r="BN122" s="1032"/>
      <c r="BO122" s="1032"/>
      <c r="BP122" s="1033"/>
      <c r="BQ122" s="1066">
        <v>5945652</v>
      </c>
      <c r="BR122" s="1067"/>
      <c r="BS122" s="1067"/>
      <c r="BT122" s="1067"/>
      <c r="BU122" s="1067"/>
      <c r="BV122" s="1067">
        <v>5442467</v>
      </c>
      <c r="BW122" s="1067"/>
      <c r="BX122" s="1067"/>
      <c r="BY122" s="1067"/>
      <c r="BZ122" s="1067"/>
      <c r="CA122" s="1067">
        <v>5816877</v>
      </c>
      <c r="CB122" s="1067"/>
      <c r="CC122" s="1067"/>
      <c r="CD122" s="1067"/>
      <c r="CE122" s="1067"/>
      <c r="CF122" s="1084">
        <v>143</v>
      </c>
      <c r="CG122" s="1085"/>
      <c r="CH122" s="1085"/>
      <c r="CI122" s="1085"/>
      <c r="CJ122" s="1085"/>
      <c r="CK122" s="1076"/>
      <c r="CL122" s="1077"/>
      <c r="CM122" s="1077"/>
      <c r="CN122" s="1077"/>
      <c r="CO122" s="1078"/>
      <c r="CP122" s="1086" t="s">
        <v>416</v>
      </c>
      <c r="CQ122" s="1087"/>
      <c r="CR122" s="1087"/>
      <c r="CS122" s="1087"/>
      <c r="CT122" s="1087"/>
      <c r="CU122" s="1087"/>
      <c r="CV122" s="1087"/>
      <c r="CW122" s="1087"/>
      <c r="CX122" s="1087"/>
      <c r="CY122" s="1087"/>
      <c r="CZ122" s="1087"/>
      <c r="DA122" s="1087"/>
      <c r="DB122" s="1087"/>
      <c r="DC122" s="1087"/>
      <c r="DD122" s="1087"/>
      <c r="DE122" s="1087"/>
      <c r="DF122" s="1088"/>
      <c r="DG122" s="992">
        <v>238491</v>
      </c>
      <c r="DH122" s="993"/>
      <c r="DI122" s="993"/>
      <c r="DJ122" s="993"/>
      <c r="DK122" s="993"/>
      <c r="DL122" s="993">
        <v>247107</v>
      </c>
      <c r="DM122" s="993"/>
      <c r="DN122" s="993"/>
      <c r="DO122" s="993"/>
      <c r="DP122" s="993"/>
      <c r="DQ122" s="993">
        <v>249597</v>
      </c>
      <c r="DR122" s="993"/>
      <c r="DS122" s="993"/>
      <c r="DT122" s="993"/>
      <c r="DU122" s="993"/>
      <c r="DV122" s="994">
        <v>6.1</v>
      </c>
      <c r="DW122" s="994"/>
      <c r="DX122" s="994"/>
      <c r="DY122" s="994"/>
      <c r="DZ122" s="995"/>
    </row>
    <row r="123" spans="1:130" s="233" customFormat="1" ht="26.25" customHeight="1" x14ac:dyDescent="0.2">
      <c r="A123" s="1124"/>
      <c r="B123" s="1016"/>
      <c r="C123" s="989" t="s">
        <v>467</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130</v>
      </c>
      <c r="AB123" s="1026"/>
      <c r="AC123" s="1026"/>
      <c r="AD123" s="1026"/>
      <c r="AE123" s="1027"/>
      <c r="AF123" s="1028" t="s">
        <v>130</v>
      </c>
      <c r="AG123" s="1026"/>
      <c r="AH123" s="1026"/>
      <c r="AI123" s="1026"/>
      <c r="AJ123" s="1027"/>
      <c r="AK123" s="1028" t="s">
        <v>130</v>
      </c>
      <c r="AL123" s="1026"/>
      <c r="AM123" s="1026"/>
      <c r="AN123" s="1026"/>
      <c r="AO123" s="1027"/>
      <c r="AP123" s="1029" t="s">
        <v>130</v>
      </c>
      <c r="AQ123" s="1030"/>
      <c r="AR123" s="1030"/>
      <c r="AS123" s="1030"/>
      <c r="AT123" s="1031"/>
      <c r="AU123" s="1064"/>
      <c r="AV123" s="1065"/>
      <c r="AW123" s="1065"/>
      <c r="AX123" s="1065"/>
      <c r="AY123" s="1065"/>
      <c r="AZ123" s="254" t="s">
        <v>189</v>
      </c>
      <c r="BA123" s="254"/>
      <c r="BB123" s="254"/>
      <c r="BC123" s="254"/>
      <c r="BD123" s="254"/>
      <c r="BE123" s="254"/>
      <c r="BF123" s="254"/>
      <c r="BG123" s="254"/>
      <c r="BH123" s="254"/>
      <c r="BI123" s="254"/>
      <c r="BJ123" s="254"/>
      <c r="BK123" s="254"/>
      <c r="BL123" s="254"/>
      <c r="BM123" s="254"/>
      <c r="BN123" s="254"/>
      <c r="BO123" s="1044" t="s">
        <v>482</v>
      </c>
      <c r="BP123" s="1072"/>
      <c r="BQ123" s="1130">
        <v>8862846</v>
      </c>
      <c r="BR123" s="1131"/>
      <c r="BS123" s="1131"/>
      <c r="BT123" s="1131"/>
      <c r="BU123" s="1131"/>
      <c r="BV123" s="1131">
        <v>8655646</v>
      </c>
      <c r="BW123" s="1131"/>
      <c r="BX123" s="1131"/>
      <c r="BY123" s="1131"/>
      <c r="BZ123" s="1131"/>
      <c r="CA123" s="1131">
        <v>9758503</v>
      </c>
      <c r="CB123" s="1131"/>
      <c r="CC123" s="1131"/>
      <c r="CD123" s="1131"/>
      <c r="CE123" s="1131"/>
      <c r="CF123" s="1068"/>
      <c r="CG123" s="1069"/>
      <c r="CH123" s="1069"/>
      <c r="CI123" s="1069"/>
      <c r="CJ123" s="1070"/>
      <c r="CK123" s="1076"/>
      <c r="CL123" s="1077"/>
      <c r="CM123" s="1077"/>
      <c r="CN123" s="1077"/>
      <c r="CO123" s="1078"/>
      <c r="CP123" s="1086" t="s">
        <v>483</v>
      </c>
      <c r="CQ123" s="1087"/>
      <c r="CR123" s="1087"/>
      <c r="CS123" s="1087"/>
      <c r="CT123" s="1087"/>
      <c r="CU123" s="1087"/>
      <c r="CV123" s="1087"/>
      <c r="CW123" s="1087"/>
      <c r="CX123" s="1087"/>
      <c r="CY123" s="1087"/>
      <c r="CZ123" s="1087"/>
      <c r="DA123" s="1087"/>
      <c r="DB123" s="1087"/>
      <c r="DC123" s="1087"/>
      <c r="DD123" s="1087"/>
      <c r="DE123" s="1087"/>
      <c r="DF123" s="1088"/>
      <c r="DG123" s="1025">
        <v>95879</v>
      </c>
      <c r="DH123" s="1026"/>
      <c r="DI123" s="1026"/>
      <c r="DJ123" s="1026"/>
      <c r="DK123" s="1027"/>
      <c r="DL123" s="1028">
        <v>101426</v>
      </c>
      <c r="DM123" s="1026"/>
      <c r="DN123" s="1026"/>
      <c r="DO123" s="1026"/>
      <c r="DP123" s="1027"/>
      <c r="DQ123" s="1028">
        <v>100439</v>
      </c>
      <c r="DR123" s="1026"/>
      <c r="DS123" s="1026"/>
      <c r="DT123" s="1026"/>
      <c r="DU123" s="1027"/>
      <c r="DV123" s="1029">
        <v>2.5</v>
      </c>
      <c r="DW123" s="1030"/>
      <c r="DX123" s="1030"/>
      <c r="DY123" s="1030"/>
      <c r="DZ123" s="1031"/>
    </row>
    <row r="124" spans="1:130" s="233" customFormat="1" ht="26.25" customHeight="1" thickBot="1" x14ac:dyDescent="0.25">
      <c r="A124" s="1124"/>
      <c r="B124" s="1016"/>
      <c r="C124" s="989" t="s">
        <v>470</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425</v>
      </c>
      <c r="AB124" s="1026"/>
      <c r="AC124" s="1026"/>
      <c r="AD124" s="1026"/>
      <c r="AE124" s="1027"/>
      <c r="AF124" s="1028" t="s">
        <v>130</v>
      </c>
      <c r="AG124" s="1026"/>
      <c r="AH124" s="1026"/>
      <c r="AI124" s="1026"/>
      <c r="AJ124" s="1027"/>
      <c r="AK124" s="1028" t="s">
        <v>130</v>
      </c>
      <c r="AL124" s="1026"/>
      <c r="AM124" s="1026"/>
      <c r="AN124" s="1026"/>
      <c r="AO124" s="1027"/>
      <c r="AP124" s="1029" t="s">
        <v>130</v>
      </c>
      <c r="AQ124" s="1030"/>
      <c r="AR124" s="1030"/>
      <c r="AS124" s="1030"/>
      <c r="AT124" s="1031"/>
      <c r="AU124" s="1126" t="s">
        <v>484</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74.400000000000006</v>
      </c>
      <c r="BR124" s="1094"/>
      <c r="BS124" s="1094"/>
      <c r="BT124" s="1094"/>
      <c r="BU124" s="1094"/>
      <c r="BV124" s="1094">
        <v>92</v>
      </c>
      <c r="BW124" s="1094"/>
      <c r="BX124" s="1094"/>
      <c r="BY124" s="1094"/>
      <c r="BZ124" s="1094"/>
      <c r="CA124" s="1094">
        <v>65.599999999999994</v>
      </c>
      <c r="CB124" s="1094"/>
      <c r="CC124" s="1094"/>
      <c r="CD124" s="1094"/>
      <c r="CE124" s="1094"/>
      <c r="CF124" s="1095"/>
      <c r="CG124" s="1096"/>
      <c r="CH124" s="1096"/>
      <c r="CI124" s="1096"/>
      <c r="CJ124" s="1097"/>
      <c r="CK124" s="1079"/>
      <c r="CL124" s="1079"/>
      <c r="CM124" s="1079"/>
      <c r="CN124" s="1079"/>
      <c r="CO124" s="1080"/>
      <c r="CP124" s="1086" t="s">
        <v>485</v>
      </c>
      <c r="CQ124" s="1087"/>
      <c r="CR124" s="1087"/>
      <c r="CS124" s="1087"/>
      <c r="CT124" s="1087"/>
      <c r="CU124" s="1087"/>
      <c r="CV124" s="1087"/>
      <c r="CW124" s="1087"/>
      <c r="CX124" s="1087"/>
      <c r="CY124" s="1087"/>
      <c r="CZ124" s="1087"/>
      <c r="DA124" s="1087"/>
      <c r="DB124" s="1087"/>
      <c r="DC124" s="1087"/>
      <c r="DD124" s="1087"/>
      <c r="DE124" s="1087"/>
      <c r="DF124" s="1088"/>
      <c r="DG124" s="1071" t="s">
        <v>130</v>
      </c>
      <c r="DH124" s="1053"/>
      <c r="DI124" s="1053"/>
      <c r="DJ124" s="1053"/>
      <c r="DK124" s="1054"/>
      <c r="DL124" s="1052" t="s">
        <v>130</v>
      </c>
      <c r="DM124" s="1053"/>
      <c r="DN124" s="1053"/>
      <c r="DO124" s="1053"/>
      <c r="DP124" s="1054"/>
      <c r="DQ124" s="1052" t="s">
        <v>130</v>
      </c>
      <c r="DR124" s="1053"/>
      <c r="DS124" s="1053"/>
      <c r="DT124" s="1053"/>
      <c r="DU124" s="1054"/>
      <c r="DV124" s="1055" t="s">
        <v>130</v>
      </c>
      <c r="DW124" s="1056"/>
      <c r="DX124" s="1056"/>
      <c r="DY124" s="1056"/>
      <c r="DZ124" s="1057"/>
    </row>
    <row r="125" spans="1:130" s="233" customFormat="1" ht="26.25" customHeight="1" x14ac:dyDescent="0.2">
      <c r="A125" s="1124"/>
      <c r="B125" s="1016"/>
      <c r="C125" s="989" t="s">
        <v>472</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486</v>
      </c>
      <c r="AB125" s="1026"/>
      <c r="AC125" s="1026"/>
      <c r="AD125" s="1026"/>
      <c r="AE125" s="1027"/>
      <c r="AF125" s="1028" t="s">
        <v>130</v>
      </c>
      <c r="AG125" s="1026"/>
      <c r="AH125" s="1026"/>
      <c r="AI125" s="1026"/>
      <c r="AJ125" s="1027"/>
      <c r="AK125" s="1028" t="s">
        <v>130</v>
      </c>
      <c r="AL125" s="1026"/>
      <c r="AM125" s="1026"/>
      <c r="AN125" s="1026"/>
      <c r="AO125" s="1027"/>
      <c r="AP125" s="1029" t="s">
        <v>130</v>
      </c>
      <c r="AQ125" s="1030"/>
      <c r="AR125" s="1030"/>
      <c r="AS125" s="1030"/>
      <c r="AT125" s="103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9" t="s">
        <v>487</v>
      </c>
      <c r="CL125" s="1074"/>
      <c r="CM125" s="1074"/>
      <c r="CN125" s="1074"/>
      <c r="CO125" s="1075"/>
      <c r="CP125" s="996" t="s">
        <v>488</v>
      </c>
      <c r="CQ125" s="964"/>
      <c r="CR125" s="964"/>
      <c r="CS125" s="964"/>
      <c r="CT125" s="964"/>
      <c r="CU125" s="964"/>
      <c r="CV125" s="964"/>
      <c r="CW125" s="964"/>
      <c r="CX125" s="964"/>
      <c r="CY125" s="964"/>
      <c r="CZ125" s="964"/>
      <c r="DA125" s="964"/>
      <c r="DB125" s="964"/>
      <c r="DC125" s="964"/>
      <c r="DD125" s="964"/>
      <c r="DE125" s="964"/>
      <c r="DF125" s="965"/>
      <c r="DG125" s="997" t="s">
        <v>130</v>
      </c>
      <c r="DH125" s="998"/>
      <c r="DI125" s="998"/>
      <c r="DJ125" s="998"/>
      <c r="DK125" s="998"/>
      <c r="DL125" s="998" t="s">
        <v>130</v>
      </c>
      <c r="DM125" s="998"/>
      <c r="DN125" s="998"/>
      <c r="DO125" s="998"/>
      <c r="DP125" s="998"/>
      <c r="DQ125" s="998" t="s">
        <v>130</v>
      </c>
      <c r="DR125" s="998"/>
      <c r="DS125" s="998"/>
      <c r="DT125" s="998"/>
      <c r="DU125" s="998"/>
      <c r="DV125" s="999" t="s">
        <v>130</v>
      </c>
      <c r="DW125" s="999"/>
      <c r="DX125" s="999"/>
      <c r="DY125" s="999"/>
      <c r="DZ125" s="1000"/>
    </row>
    <row r="126" spans="1:130" s="233" customFormat="1" ht="26.25" customHeight="1" thickBot="1" x14ac:dyDescent="0.25">
      <c r="A126" s="1124"/>
      <c r="B126" s="1016"/>
      <c r="C126" s="989" t="s">
        <v>474</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130</v>
      </c>
      <c r="AB126" s="1026"/>
      <c r="AC126" s="1026"/>
      <c r="AD126" s="1026"/>
      <c r="AE126" s="1027"/>
      <c r="AF126" s="1028" t="s">
        <v>130</v>
      </c>
      <c r="AG126" s="1026"/>
      <c r="AH126" s="1026"/>
      <c r="AI126" s="1026"/>
      <c r="AJ126" s="1027"/>
      <c r="AK126" s="1028" t="s">
        <v>130</v>
      </c>
      <c r="AL126" s="1026"/>
      <c r="AM126" s="1026"/>
      <c r="AN126" s="1026"/>
      <c r="AO126" s="1027"/>
      <c r="AP126" s="1029" t="s">
        <v>130</v>
      </c>
      <c r="AQ126" s="1030"/>
      <c r="AR126" s="1030"/>
      <c r="AS126" s="1030"/>
      <c r="AT126" s="103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0"/>
      <c r="CL126" s="1077"/>
      <c r="CM126" s="1077"/>
      <c r="CN126" s="1077"/>
      <c r="CO126" s="1078"/>
      <c r="CP126" s="989" t="s">
        <v>489</v>
      </c>
      <c r="CQ126" s="990"/>
      <c r="CR126" s="990"/>
      <c r="CS126" s="990"/>
      <c r="CT126" s="990"/>
      <c r="CU126" s="990"/>
      <c r="CV126" s="990"/>
      <c r="CW126" s="990"/>
      <c r="CX126" s="990"/>
      <c r="CY126" s="990"/>
      <c r="CZ126" s="990"/>
      <c r="DA126" s="990"/>
      <c r="DB126" s="990"/>
      <c r="DC126" s="990"/>
      <c r="DD126" s="990"/>
      <c r="DE126" s="990"/>
      <c r="DF126" s="991"/>
      <c r="DG126" s="992" t="s">
        <v>130</v>
      </c>
      <c r="DH126" s="993"/>
      <c r="DI126" s="993"/>
      <c r="DJ126" s="993"/>
      <c r="DK126" s="993"/>
      <c r="DL126" s="993" t="s">
        <v>130</v>
      </c>
      <c r="DM126" s="993"/>
      <c r="DN126" s="993"/>
      <c r="DO126" s="993"/>
      <c r="DP126" s="993"/>
      <c r="DQ126" s="993" t="s">
        <v>130</v>
      </c>
      <c r="DR126" s="993"/>
      <c r="DS126" s="993"/>
      <c r="DT126" s="993"/>
      <c r="DU126" s="993"/>
      <c r="DV126" s="994" t="s">
        <v>130</v>
      </c>
      <c r="DW126" s="994"/>
      <c r="DX126" s="994"/>
      <c r="DY126" s="994"/>
      <c r="DZ126" s="995"/>
    </row>
    <row r="127" spans="1:130" s="233" customFormat="1" ht="26.25" customHeight="1" x14ac:dyDescent="0.2">
      <c r="A127" s="1125"/>
      <c r="B127" s="1018"/>
      <c r="C127" s="1040" t="s">
        <v>490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130</v>
      </c>
      <c r="AB127" s="1026"/>
      <c r="AC127" s="1026"/>
      <c r="AD127" s="1026"/>
      <c r="AE127" s="1027"/>
      <c r="AF127" s="1028" t="s">
        <v>130</v>
      </c>
      <c r="AG127" s="1026"/>
      <c r="AH127" s="1026"/>
      <c r="AI127" s="1026"/>
      <c r="AJ127" s="1027"/>
      <c r="AK127" s="1028" t="s">
        <v>130</v>
      </c>
      <c r="AL127" s="1026"/>
      <c r="AM127" s="1026"/>
      <c r="AN127" s="1026"/>
      <c r="AO127" s="1027"/>
      <c r="AP127" s="1029" t="s">
        <v>130</v>
      </c>
      <c r="AQ127" s="1030"/>
      <c r="AR127" s="1030"/>
      <c r="AS127" s="1030"/>
      <c r="AT127" s="1031"/>
      <c r="AU127" s="235"/>
      <c r="AV127" s="235"/>
      <c r="AW127" s="235"/>
      <c r="AX127" s="1098" t="s">
        <v>491</v>
      </c>
      <c r="AY127" s="1099"/>
      <c r="AZ127" s="1099"/>
      <c r="BA127" s="1099"/>
      <c r="BB127" s="1099"/>
      <c r="BC127" s="1099"/>
      <c r="BD127" s="1099"/>
      <c r="BE127" s="1100"/>
      <c r="BF127" s="1101" t="s">
        <v>492</v>
      </c>
      <c r="BG127" s="1099"/>
      <c r="BH127" s="1099"/>
      <c r="BI127" s="1099"/>
      <c r="BJ127" s="1099"/>
      <c r="BK127" s="1099"/>
      <c r="BL127" s="1100"/>
      <c r="BM127" s="1101" t="s">
        <v>493</v>
      </c>
      <c r="BN127" s="1099"/>
      <c r="BO127" s="1099"/>
      <c r="BP127" s="1099"/>
      <c r="BQ127" s="1099"/>
      <c r="BR127" s="1099"/>
      <c r="BS127" s="1100"/>
      <c r="BT127" s="1101" t="s">
        <v>494</v>
      </c>
      <c r="BU127" s="1099"/>
      <c r="BV127" s="1099"/>
      <c r="BW127" s="1099"/>
      <c r="BX127" s="1099"/>
      <c r="BY127" s="1099"/>
      <c r="BZ127" s="1122"/>
      <c r="CA127" s="235"/>
      <c r="CB127" s="235"/>
      <c r="CC127" s="235"/>
      <c r="CD127" s="258"/>
      <c r="CE127" s="258"/>
      <c r="CF127" s="258"/>
      <c r="CG127" s="235"/>
      <c r="CH127" s="235"/>
      <c r="CI127" s="235"/>
      <c r="CJ127" s="257"/>
      <c r="CK127" s="1090"/>
      <c r="CL127" s="1077"/>
      <c r="CM127" s="1077"/>
      <c r="CN127" s="1077"/>
      <c r="CO127" s="1078"/>
      <c r="CP127" s="989" t="s">
        <v>495</v>
      </c>
      <c r="CQ127" s="990"/>
      <c r="CR127" s="990"/>
      <c r="CS127" s="990"/>
      <c r="CT127" s="990"/>
      <c r="CU127" s="990"/>
      <c r="CV127" s="990"/>
      <c r="CW127" s="990"/>
      <c r="CX127" s="990"/>
      <c r="CY127" s="990"/>
      <c r="CZ127" s="990"/>
      <c r="DA127" s="990"/>
      <c r="DB127" s="990"/>
      <c r="DC127" s="990"/>
      <c r="DD127" s="990"/>
      <c r="DE127" s="990"/>
      <c r="DF127" s="991"/>
      <c r="DG127" s="992" t="s">
        <v>130</v>
      </c>
      <c r="DH127" s="993"/>
      <c r="DI127" s="993"/>
      <c r="DJ127" s="993"/>
      <c r="DK127" s="993"/>
      <c r="DL127" s="993" t="s">
        <v>130</v>
      </c>
      <c r="DM127" s="993"/>
      <c r="DN127" s="993"/>
      <c r="DO127" s="993"/>
      <c r="DP127" s="993"/>
      <c r="DQ127" s="993" t="s">
        <v>130</v>
      </c>
      <c r="DR127" s="993"/>
      <c r="DS127" s="993"/>
      <c r="DT127" s="993"/>
      <c r="DU127" s="993"/>
      <c r="DV127" s="994" t="s">
        <v>130</v>
      </c>
      <c r="DW127" s="994"/>
      <c r="DX127" s="994"/>
      <c r="DY127" s="994"/>
      <c r="DZ127" s="995"/>
    </row>
    <row r="128" spans="1:130" s="233" customFormat="1" ht="26.25" customHeight="1" thickBot="1" x14ac:dyDescent="0.25">
      <c r="A128" s="1108" t="s">
        <v>496</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497</v>
      </c>
      <c r="X128" s="1110"/>
      <c r="Y128" s="1110"/>
      <c r="Z128" s="1111"/>
      <c r="AA128" s="1112">
        <v>239830</v>
      </c>
      <c r="AB128" s="1113"/>
      <c r="AC128" s="1113"/>
      <c r="AD128" s="1113"/>
      <c r="AE128" s="1114"/>
      <c r="AF128" s="1115">
        <v>582</v>
      </c>
      <c r="AG128" s="1113"/>
      <c r="AH128" s="1113"/>
      <c r="AI128" s="1113"/>
      <c r="AJ128" s="1114"/>
      <c r="AK128" s="1115">
        <v>97477</v>
      </c>
      <c r="AL128" s="1113"/>
      <c r="AM128" s="1113"/>
      <c r="AN128" s="1113"/>
      <c r="AO128" s="1114"/>
      <c r="AP128" s="1116"/>
      <c r="AQ128" s="1117"/>
      <c r="AR128" s="1117"/>
      <c r="AS128" s="1117"/>
      <c r="AT128" s="1118"/>
      <c r="AU128" s="235"/>
      <c r="AV128" s="235"/>
      <c r="AW128" s="235"/>
      <c r="AX128" s="963" t="s">
        <v>498</v>
      </c>
      <c r="AY128" s="964"/>
      <c r="AZ128" s="964"/>
      <c r="BA128" s="964"/>
      <c r="BB128" s="964"/>
      <c r="BC128" s="964"/>
      <c r="BD128" s="964"/>
      <c r="BE128" s="965"/>
      <c r="BF128" s="1119" t="s">
        <v>130</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8"/>
      <c r="CB128" s="258"/>
      <c r="CC128" s="258"/>
      <c r="CD128" s="258"/>
      <c r="CE128" s="258"/>
      <c r="CF128" s="258"/>
      <c r="CG128" s="235"/>
      <c r="CH128" s="235"/>
      <c r="CI128" s="235"/>
      <c r="CJ128" s="257"/>
      <c r="CK128" s="1091"/>
      <c r="CL128" s="1092"/>
      <c r="CM128" s="1092"/>
      <c r="CN128" s="1092"/>
      <c r="CO128" s="1093"/>
      <c r="CP128" s="1102" t="s">
        <v>499</v>
      </c>
      <c r="CQ128" s="791"/>
      <c r="CR128" s="791"/>
      <c r="CS128" s="791"/>
      <c r="CT128" s="791"/>
      <c r="CU128" s="791"/>
      <c r="CV128" s="791"/>
      <c r="CW128" s="791"/>
      <c r="CX128" s="791"/>
      <c r="CY128" s="791"/>
      <c r="CZ128" s="791"/>
      <c r="DA128" s="791"/>
      <c r="DB128" s="791"/>
      <c r="DC128" s="791"/>
      <c r="DD128" s="791"/>
      <c r="DE128" s="791"/>
      <c r="DF128" s="1103"/>
      <c r="DG128" s="1104">
        <v>5434</v>
      </c>
      <c r="DH128" s="1105"/>
      <c r="DI128" s="1105"/>
      <c r="DJ128" s="1105"/>
      <c r="DK128" s="1105"/>
      <c r="DL128" s="1105">
        <v>4321</v>
      </c>
      <c r="DM128" s="1105"/>
      <c r="DN128" s="1105"/>
      <c r="DO128" s="1105"/>
      <c r="DP128" s="1105"/>
      <c r="DQ128" s="1105">
        <v>3560</v>
      </c>
      <c r="DR128" s="1105"/>
      <c r="DS128" s="1105"/>
      <c r="DT128" s="1105"/>
      <c r="DU128" s="1105"/>
      <c r="DV128" s="1106">
        <v>0.1</v>
      </c>
      <c r="DW128" s="1106"/>
      <c r="DX128" s="1106"/>
      <c r="DY128" s="1106"/>
      <c r="DZ128" s="1107"/>
    </row>
    <row r="129" spans="1:131" s="233" customFormat="1" ht="26.25" customHeight="1" x14ac:dyDescent="0.2">
      <c r="A129" s="1001" t="s">
        <v>107</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500</v>
      </c>
      <c r="X129" s="1138"/>
      <c r="Y129" s="1138"/>
      <c r="Z129" s="1139"/>
      <c r="AA129" s="1025">
        <v>3825828</v>
      </c>
      <c r="AB129" s="1026"/>
      <c r="AC129" s="1026"/>
      <c r="AD129" s="1026"/>
      <c r="AE129" s="1027"/>
      <c r="AF129" s="1028">
        <v>4027631</v>
      </c>
      <c r="AG129" s="1026"/>
      <c r="AH129" s="1026"/>
      <c r="AI129" s="1026"/>
      <c r="AJ129" s="1027"/>
      <c r="AK129" s="1028">
        <v>4629210</v>
      </c>
      <c r="AL129" s="1026"/>
      <c r="AM129" s="1026"/>
      <c r="AN129" s="1026"/>
      <c r="AO129" s="1027"/>
      <c r="AP129" s="1140"/>
      <c r="AQ129" s="1141"/>
      <c r="AR129" s="1141"/>
      <c r="AS129" s="1141"/>
      <c r="AT129" s="1142"/>
      <c r="AU129" s="236"/>
      <c r="AV129" s="236"/>
      <c r="AW129" s="236"/>
      <c r="AX129" s="1132" t="s">
        <v>501</v>
      </c>
      <c r="AY129" s="990"/>
      <c r="AZ129" s="990"/>
      <c r="BA129" s="990"/>
      <c r="BB129" s="990"/>
      <c r="BC129" s="990"/>
      <c r="BD129" s="990"/>
      <c r="BE129" s="991"/>
      <c r="BF129" s="1133" t="s">
        <v>486</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1001" t="s">
        <v>502</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503</v>
      </c>
      <c r="X130" s="1138"/>
      <c r="Y130" s="1138"/>
      <c r="Z130" s="1139"/>
      <c r="AA130" s="1025">
        <v>538320</v>
      </c>
      <c r="AB130" s="1026"/>
      <c r="AC130" s="1026"/>
      <c r="AD130" s="1026"/>
      <c r="AE130" s="1027"/>
      <c r="AF130" s="1028">
        <v>532200</v>
      </c>
      <c r="AG130" s="1026"/>
      <c r="AH130" s="1026"/>
      <c r="AI130" s="1026"/>
      <c r="AJ130" s="1027"/>
      <c r="AK130" s="1028">
        <v>560638</v>
      </c>
      <c r="AL130" s="1026"/>
      <c r="AM130" s="1026"/>
      <c r="AN130" s="1026"/>
      <c r="AO130" s="1027"/>
      <c r="AP130" s="1140"/>
      <c r="AQ130" s="1141"/>
      <c r="AR130" s="1141"/>
      <c r="AS130" s="1141"/>
      <c r="AT130" s="1142"/>
      <c r="AU130" s="236"/>
      <c r="AV130" s="236"/>
      <c r="AW130" s="236"/>
      <c r="AX130" s="1132" t="s">
        <v>504</v>
      </c>
      <c r="AY130" s="990"/>
      <c r="AZ130" s="990"/>
      <c r="BA130" s="990"/>
      <c r="BB130" s="990"/>
      <c r="BC130" s="990"/>
      <c r="BD130" s="990"/>
      <c r="BE130" s="991"/>
      <c r="BF130" s="1168">
        <v>8.3000000000000007</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505</v>
      </c>
      <c r="X131" s="1175"/>
      <c r="Y131" s="1175"/>
      <c r="Z131" s="1176"/>
      <c r="AA131" s="1071">
        <v>3287508</v>
      </c>
      <c r="AB131" s="1053"/>
      <c r="AC131" s="1053"/>
      <c r="AD131" s="1053"/>
      <c r="AE131" s="1054"/>
      <c r="AF131" s="1052">
        <v>3495431</v>
      </c>
      <c r="AG131" s="1053"/>
      <c r="AH131" s="1053"/>
      <c r="AI131" s="1053"/>
      <c r="AJ131" s="1054"/>
      <c r="AK131" s="1052">
        <v>4068572</v>
      </c>
      <c r="AL131" s="1053"/>
      <c r="AM131" s="1053"/>
      <c r="AN131" s="1053"/>
      <c r="AO131" s="1054"/>
      <c r="AP131" s="1177"/>
      <c r="AQ131" s="1178"/>
      <c r="AR131" s="1178"/>
      <c r="AS131" s="1178"/>
      <c r="AT131" s="1179"/>
      <c r="AU131" s="236"/>
      <c r="AV131" s="236"/>
      <c r="AW131" s="236"/>
      <c r="AX131" s="1150" t="s">
        <v>506</v>
      </c>
      <c r="AY131" s="791"/>
      <c r="AZ131" s="791"/>
      <c r="BA131" s="791"/>
      <c r="BB131" s="791"/>
      <c r="BC131" s="791"/>
      <c r="BD131" s="791"/>
      <c r="BE131" s="1103"/>
      <c r="BF131" s="1151">
        <v>65.599999999999994</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7" t="s">
        <v>507</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508</v>
      </c>
      <c r="W132" s="1161"/>
      <c r="X132" s="1161"/>
      <c r="Y132" s="1161"/>
      <c r="Z132" s="1162"/>
      <c r="AA132" s="1163">
        <v>9.8025008610000004</v>
      </c>
      <c r="AB132" s="1164"/>
      <c r="AC132" s="1164"/>
      <c r="AD132" s="1164"/>
      <c r="AE132" s="1165"/>
      <c r="AF132" s="1166">
        <v>7.9726076700000004</v>
      </c>
      <c r="AG132" s="1164"/>
      <c r="AH132" s="1164"/>
      <c r="AI132" s="1164"/>
      <c r="AJ132" s="1165"/>
      <c r="AK132" s="1166">
        <v>7.3243880160000003</v>
      </c>
      <c r="AL132" s="1164"/>
      <c r="AM132" s="1164"/>
      <c r="AN132" s="1164"/>
      <c r="AO132" s="1165"/>
      <c r="AP132" s="1068"/>
      <c r="AQ132" s="1069"/>
      <c r="AR132" s="1069"/>
      <c r="AS132" s="1069"/>
      <c r="AT132" s="116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509</v>
      </c>
      <c r="W133" s="1144"/>
      <c r="X133" s="1144"/>
      <c r="Y133" s="1144"/>
      <c r="Z133" s="1145"/>
      <c r="AA133" s="1146">
        <v>9.1999999999999993</v>
      </c>
      <c r="AB133" s="1147"/>
      <c r="AC133" s="1147"/>
      <c r="AD133" s="1147"/>
      <c r="AE133" s="1148"/>
      <c r="AF133" s="1146">
        <v>8.8000000000000007</v>
      </c>
      <c r="AG133" s="1147"/>
      <c r="AH133" s="1147"/>
      <c r="AI133" s="1147"/>
      <c r="AJ133" s="1148"/>
      <c r="AK133" s="1146">
        <v>8.3000000000000007</v>
      </c>
      <c r="AL133" s="1147"/>
      <c r="AM133" s="1147"/>
      <c r="AN133" s="1147"/>
      <c r="AO133" s="1148"/>
      <c r="AP133" s="1095"/>
      <c r="AQ133" s="1096"/>
      <c r="AR133" s="1096"/>
      <c r="AS133" s="1096"/>
      <c r="AT133" s="114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djWEtw6CDsR2Hdgf3bJG9HWbaVFp+kW60vR0YXm++TuTB+AHLA0/quV6mzdqhlSNp7YlJIeXoMriP6bNiLhvw==" saltValue="2RvqyOeMQD2VDf2w3Kyk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W37" sqref="W37:AK37"/>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W37" sqref="W37:AK37"/>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mFQajg2Y2T00TYIP4WV4nDMe/VYEVQFlEK22Trl9fCTa4uhFy30GtOzeOAunpf4k3MqWc4XkV6WX52f/Y5tw==" saltValue="jVvruFJGccfrneUvB7cf7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W37" sqref="W37:AN37"/>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1" t="s">
        <v>513</v>
      </c>
      <c r="AP7" s="275"/>
      <c r="AQ7" s="276" t="s">
        <v>514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2"/>
      <c r="AP8" s="281" t="s">
        <v>515</v>
      </c>
      <c r="AQ8" s="282" t="s">
        <v>516</v>
      </c>
      <c r="AR8" s="283" t="s">
        <v>517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3" t="s">
        <v>518</v>
      </c>
      <c r="AL9" s="1184"/>
      <c r="AM9" s="1184"/>
      <c r="AN9" s="1185"/>
      <c r="AO9" s="284">
        <v>1555308</v>
      </c>
      <c r="AP9" s="284">
        <v>170351</v>
      </c>
      <c r="AQ9" s="285">
        <v>138005</v>
      </c>
      <c r="AR9" s="286">
        <v>23.4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3" t="s">
        <v>519</v>
      </c>
      <c r="AL10" s="1184"/>
      <c r="AM10" s="1184"/>
      <c r="AN10" s="1185"/>
      <c r="AO10" s="287">
        <v>197531</v>
      </c>
      <c r="AP10" s="287">
        <v>21635</v>
      </c>
      <c r="AQ10" s="288">
        <v>18944</v>
      </c>
      <c r="AR10" s="289">
        <v>14.2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3" t="s">
        <v>520</v>
      </c>
      <c r="AL11" s="1184"/>
      <c r="AM11" s="1184"/>
      <c r="AN11" s="1185"/>
      <c r="AO11" s="287">
        <v>67014</v>
      </c>
      <c r="AP11" s="287">
        <v>7340</v>
      </c>
      <c r="AQ11" s="288">
        <v>1141</v>
      </c>
      <c r="AR11" s="289">
        <v>543.29999999999995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3" t="s">
        <v>521</v>
      </c>
      <c r="AL12" s="1184"/>
      <c r="AM12" s="1184"/>
      <c r="AN12" s="1185"/>
      <c r="AO12" s="287" t="s">
        <v>522</v>
      </c>
      <c r="AP12" s="287" t="s">
        <v>522</v>
      </c>
      <c r="AQ12" s="288" t="s">
        <v>522</v>
      </c>
      <c r="AR12" s="289" t="s">
        <v>522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3" t="s">
        <v>523</v>
      </c>
      <c r="AL13" s="1184"/>
      <c r="AM13" s="1184"/>
      <c r="AN13" s="1185"/>
      <c r="AO13" s="287">
        <v>36948</v>
      </c>
      <c r="AP13" s="287">
        <v>4047</v>
      </c>
      <c r="AQ13" s="288">
        <v>5446</v>
      </c>
      <c r="AR13" s="289">
        <v>-25.7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3" t="s">
        <v>524</v>
      </c>
      <c r="AL14" s="1184"/>
      <c r="AM14" s="1184"/>
      <c r="AN14" s="1185"/>
      <c r="AO14" s="287">
        <v>23865</v>
      </c>
      <c r="AP14" s="287">
        <v>2614</v>
      </c>
      <c r="AQ14" s="288">
        <v>2970</v>
      </c>
      <c r="AR14" s="289">
        <v>-12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6" t="s">
        <v>525</v>
      </c>
      <c r="AL15" s="1187"/>
      <c r="AM15" s="1187"/>
      <c r="AN15" s="1188"/>
      <c r="AO15" s="287">
        <v>-106385</v>
      </c>
      <c r="AP15" s="287">
        <v>-11652</v>
      </c>
      <c r="AQ15" s="288">
        <v>-11906</v>
      </c>
      <c r="AR15" s="289">
        <v>-2.1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6" t="s">
        <v>189</v>
      </c>
      <c r="AL16" s="1187"/>
      <c r="AM16" s="1187"/>
      <c r="AN16" s="1188"/>
      <c r="AO16" s="287">
        <v>1774281</v>
      </c>
      <c r="AP16" s="287">
        <v>194335</v>
      </c>
      <c r="AQ16" s="288">
        <v>154600</v>
      </c>
      <c r="AR16" s="289">
        <v>25.7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9" t="s">
        <v>530</v>
      </c>
      <c r="AL21" s="1190"/>
      <c r="AM21" s="1190"/>
      <c r="AN21" s="1191"/>
      <c r="AO21" s="300">
        <v>17.96</v>
      </c>
      <c r="AP21" s="301">
        <v>13.81</v>
      </c>
      <c r="AQ21" s="302">
        <v>4.1500000000000004</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9" t="s">
        <v>531</v>
      </c>
      <c r="AL22" s="1190"/>
      <c r="AM22" s="1190"/>
      <c r="AN22" s="1191"/>
      <c r="AO22" s="305">
        <v>93</v>
      </c>
      <c r="AP22" s="306">
        <v>95.5</v>
      </c>
      <c r="AQ22" s="307">
        <v>-2.5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80" t="s">
        <v>532</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70"/>
    </row>
    <row r="27" spans="1:46" ht="13.2" x14ac:dyDescent="0.2">
      <c r="A27" s="312"/>
      <c r="AO27" s="265"/>
      <c r="AP27" s="265"/>
      <c r="AQ27" s="265"/>
      <c r="AR27" s="265"/>
      <c r="AS27" s="265"/>
      <c r="AT27" s="265"/>
    </row>
    <row r="28" spans="1:46" ht="16.2" x14ac:dyDescent="0.2">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1" t="s">
        <v>513</v>
      </c>
      <c r="AP30" s="275"/>
      <c r="AQ30" s="276" t="s">
        <v>514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2"/>
      <c r="AP31" s="281" t="s">
        <v>515</v>
      </c>
      <c r="AQ31" s="282" t="s">
        <v>516</v>
      </c>
      <c r="AR31" s="283" t="s">
        <v>517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7" t="s">
        <v>535</v>
      </c>
      <c r="AL32" s="1198"/>
      <c r="AM32" s="1198"/>
      <c r="AN32" s="1199"/>
      <c r="AO32" s="315">
        <v>523529</v>
      </c>
      <c r="AP32" s="315">
        <v>57342</v>
      </c>
      <c r="AQ32" s="316">
        <v>81359</v>
      </c>
      <c r="AR32" s="317">
        <v>-29.5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7" t="s">
        <v>536</v>
      </c>
      <c r="AL33" s="1198"/>
      <c r="AM33" s="1198"/>
      <c r="AN33" s="1199"/>
      <c r="AO33" s="315" t="s">
        <v>522</v>
      </c>
      <c r="AP33" s="315" t="s">
        <v>522</v>
      </c>
      <c r="AQ33" s="316" t="s">
        <v>522</v>
      </c>
      <c r="AR33" s="317" t="s">
        <v>522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7" t="s">
        <v>537</v>
      </c>
      <c r="AL34" s="1198"/>
      <c r="AM34" s="1198"/>
      <c r="AN34" s="1199"/>
      <c r="AO34" s="315" t="s">
        <v>522</v>
      </c>
      <c r="AP34" s="315" t="s">
        <v>522</v>
      </c>
      <c r="AQ34" s="316" t="s">
        <v>522</v>
      </c>
      <c r="AR34" s="317" t="s">
        <v>522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7" t="s">
        <v>538</v>
      </c>
      <c r="AL35" s="1198"/>
      <c r="AM35" s="1198"/>
      <c r="AN35" s="1199"/>
      <c r="AO35" s="315">
        <v>320251</v>
      </c>
      <c r="AP35" s="315">
        <v>35077</v>
      </c>
      <c r="AQ35" s="316">
        <v>18647</v>
      </c>
      <c r="AR35" s="317">
        <v>88.1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7" t="s">
        <v>539</v>
      </c>
      <c r="AL36" s="1198"/>
      <c r="AM36" s="1198"/>
      <c r="AN36" s="1199"/>
      <c r="AO36" s="315">
        <v>112212</v>
      </c>
      <c r="AP36" s="315">
        <v>12290</v>
      </c>
      <c r="AQ36" s="316">
        <v>4480</v>
      </c>
      <c r="AR36" s="317">
        <v>174.3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7" t="s">
        <v>540</v>
      </c>
      <c r="AL37" s="1198"/>
      <c r="AM37" s="1198"/>
      <c r="AN37" s="1199"/>
      <c r="AO37" s="315" t="s">
        <v>522</v>
      </c>
      <c r="AP37" s="315" t="s">
        <v>522</v>
      </c>
      <c r="AQ37" s="316">
        <v>815</v>
      </c>
      <c r="AR37" s="317" t="s">
        <v>522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0" t="s">
        <v>541</v>
      </c>
      <c r="AL38" s="1201"/>
      <c r="AM38" s="1201"/>
      <c r="AN38" s="1202"/>
      <c r="AO38" s="318">
        <v>121</v>
      </c>
      <c r="AP38" s="318">
        <v>13</v>
      </c>
      <c r="AQ38" s="319">
        <v>14</v>
      </c>
      <c r="AR38" s="307">
        <v>-7.1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0" t="s">
        <v>542</v>
      </c>
      <c r="AL39" s="1201"/>
      <c r="AM39" s="1201"/>
      <c r="AN39" s="1202"/>
      <c r="AO39" s="315">
        <v>-97477</v>
      </c>
      <c r="AP39" s="315">
        <v>-10677</v>
      </c>
      <c r="AQ39" s="316">
        <v>-4008</v>
      </c>
      <c r="AR39" s="317">
        <v>166.4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7" t="s">
        <v>543</v>
      </c>
      <c r="AL40" s="1198"/>
      <c r="AM40" s="1198"/>
      <c r="AN40" s="1199"/>
      <c r="AO40" s="315">
        <v>-560638</v>
      </c>
      <c r="AP40" s="315">
        <v>-61406</v>
      </c>
      <c r="AQ40" s="316">
        <v>-68941</v>
      </c>
      <c r="AR40" s="317">
        <v>-10.9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3" t="s">
        <v>303</v>
      </c>
      <c r="AL41" s="1204"/>
      <c r="AM41" s="1204"/>
      <c r="AN41" s="1205"/>
      <c r="AO41" s="315">
        <v>297998</v>
      </c>
      <c r="AP41" s="315">
        <v>32639</v>
      </c>
      <c r="AQ41" s="316">
        <v>32367</v>
      </c>
      <c r="AR41" s="317">
        <v>0.8</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2" t="s">
        <v>513</v>
      </c>
      <c r="AN49" s="1194" t="s">
        <v>547</v>
      </c>
      <c r="AO49" s="1195"/>
      <c r="AP49" s="1195"/>
      <c r="AQ49" s="1195"/>
      <c r="AR49" s="119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3"/>
      <c r="AN50" s="331" t="s">
        <v>548</v>
      </c>
      <c r="AO50" s="332" t="s">
        <v>549</v>
      </c>
      <c r="AP50" s="333" t="s">
        <v>550</v>
      </c>
      <c r="AQ50" s="334" t="s">
        <v>551</v>
      </c>
      <c r="AR50" s="335" t="s">
        <v>552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2248943</v>
      </c>
      <c r="AN51" s="337">
        <v>231611</v>
      </c>
      <c r="AO51" s="338">
        <v>-38.299999999999997</v>
      </c>
      <c r="AP51" s="339">
        <v>116162</v>
      </c>
      <c r="AQ51" s="340">
        <v>-3.1</v>
      </c>
      <c r="AR51" s="341">
        <v>-35.200000000000003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1281473</v>
      </c>
      <c r="AN52" s="345">
        <v>131975</v>
      </c>
      <c r="AO52" s="346">
        <v>-42.7</v>
      </c>
      <c r="AP52" s="347">
        <v>61562</v>
      </c>
      <c r="AQ52" s="348">
        <v>-7.4</v>
      </c>
      <c r="AR52" s="349">
        <v>-35.299999999999997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1588220</v>
      </c>
      <c r="AN53" s="337">
        <v>165802</v>
      </c>
      <c r="AO53" s="338">
        <v>-28.4</v>
      </c>
      <c r="AP53" s="339">
        <v>121449</v>
      </c>
      <c r="AQ53" s="340">
        <v>4.5999999999999996</v>
      </c>
      <c r="AR53" s="341">
        <v>-33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914768</v>
      </c>
      <c r="AN54" s="345">
        <v>95497</v>
      </c>
      <c r="AO54" s="346">
        <v>-27.6</v>
      </c>
      <c r="AP54" s="347">
        <v>62922</v>
      </c>
      <c r="AQ54" s="348">
        <v>2.2000000000000002</v>
      </c>
      <c r="AR54" s="349">
        <v>-29.8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2479092</v>
      </c>
      <c r="AN55" s="337">
        <v>265257</v>
      </c>
      <c r="AO55" s="338">
        <v>60</v>
      </c>
      <c r="AP55" s="339">
        <v>145139</v>
      </c>
      <c r="AQ55" s="340">
        <v>19.5</v>
      </c>
      <c r="AR55" s="341">
        <v>40.5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1236941</v>
      </c>
      <c r="AN56" s="345">
        <v>132350</v>
      </c>
      <c r="AO56" s="346">
        <v>38.6</v>
      </c>
      <c r="AP56" s="347">
        <v>83762</v>
      </c>
      <c r="AQ56" s="348">
        <v>33.1</v>
      </c>
      <c r="AR56" s="349">
        <v>5.5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2959159</v>
      </c>
      <c r="AN57" s="337">
        <v>318806</v>
      </c>
      <c r="AO57" s="338">
        <v>20.2</v>
      </c>
      <c r="AP57" s="339">
        <v>125391</v>
      </c>
      <c r="AQ57" s="340">
        <v>-13.6</v>
      </c>
      <c r="AR57" s="341">
        <v>33.799999999999997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1535543</v>
      </c>
      <c r="AN58" s="345">
        <v>165432</v>
      </c>
      <c r="AO58" s="346">
        <v>25</v>
      </c>
      <c r="AP58" s="347">
        <v>68516</v>
      </c>
      <c r="AQ58" s="348">
        <v>-18.2</v>
      </c>
      <c r="AR58" s="349">
        <v>43.2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3495920</v>
      </c>
      <c r="AN59" s="337">
        <v>382905</v>
      </c>
      <c r="AO59" s="338">
        <v>20.100000000000001</v>
      </c>
      <c r="AP59" s="339">
        <v>138402</v>
      </c>
      <c r="AQ59" s="340">
        <v>10.4</v>
      </c>
      <c r="AR59" s="341">
        <v>9.6999999999999993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1498547</v>
      </c>
      <c r="AN60" s="345">
        <v>164134</v>
      </c>
      <c r="AO60" s="346">
        <v>-0.8</v>
      </c>
      <c r="AP60" s="347">
        <v>70652</v>
      </c>
      <c r="AQ60" s="348">
        <v>3.1</v>
      </c>
      <c r="AR60" s="349">
        <v>-3.9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2554267</v>
      </c>
      <c r="AN61" s="352">
        <v>272876</v>
      </c>
      <c r="AO61" s="353">
        <v>6.7</v>
      </c>
      <c r="AP61" s="354">
        <v>129309</v>
      </c>
      <c r="AQ61" s="355">
        <v>3.6</v>
      </c>
      <c r="AR61" s="341">
        <v>3.1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1293454</v>
      </c>
      <c r="AN62" s="345">
        <v>137878</v>
      </c>
      <c r="AO62" s="346">
        <v>-1.5</v>
      </c>
      <c r="AP62" s="347">
        <v>69483</v>
      </c>
      <c r="AQ62" s="348">
        <v>2.6</v>
      </c>
      <c r="AR62" s="349">
        <v>-4.0999999999999996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bzBVki8m6HISIekFDDlBLZHURlX4Fi8A74YRObqCd5lexnJ0ldGyTLp4fx9LTkB2lTpUvSo/jt32v1mhZGGOWw==" saltValue="McXS8UGwJJOPaKyxfsIp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W37" sqref="W37:AK37"/>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561</v>
      </c>
    </row>
    <row r="121" spans="125:125" ht="13.5" hidden="1" customHeight="1" x14ac:dyDescent="0.2">
      <c r="DU121" s="262"/>
    </row>
  </sheetData>
  <sheetProtection algorithmName="SHA-512" hashValue="myROiZgIVOwbfz03CeEyAGsYCHuOdjWOXBZAT8wqXhfPrKnodG+DlggzbC48xaQ03Gj/HzDTiW7v/EaXUl+vPw==" saltValue="7OM6udN0mP2NQyO/fD+/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W37" sqref="W37:AK37"/>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562</v>
      </c>
    </row>
  </sheetData>
  <sheetProtection algorithmName="SHA-512" hashValue="1SSx4MgmT+abepga7fvLqcV4Rx5wlHBI/IQGH9uFIV2UL15D5I6ZopJQmMDXxrB8NLZA/ZJt8DE9cJg0dYvGug==" saltValue="ik4+XX9bsY2x/hyZvGYh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W37" sqref="W37:AK3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6" t="s">
        <v>3</v>
      </c>
      <c r="D47" s="1206"/>
      <c r="E47" s="1207"/>
      <c r="F47" s="11">
        <v>23.88</v>
      </c>
      <c r="G47" s="12">
        <v>30.23</v>
      </c>
      <c r="H47" s="12">
        <v>30.32</v>
      </c>
      <c r="I47" s="12">
        <v>28.8</v>
      </c>
      <c r="J47" s="13">
        <v>25.06</v>
      </c>
    </row>
    <row r="48" spans="2:10" ht="57.75" customHeight="1" x14ac:dyDescent="0.2">
      <c r="B48" s="14"/>
      <c r="C48" s="1208" t="s">
        <v>4</v>
      </c>
      <c r="D48" s="1208"/>
      <c r="E48" s="1209"/>
      <c r="F48" s="15">
        <v>13.57</v>
      </c>
      <c r="G48" s="16">
        <v>13.61</v>
      </c>
      <c r="H48" s="16">
        <v>14.16</v>
      </c>
      <c r="I48" s="16">
        <v>15.01</v>
      </c>
      <c r="J48" s="17">
        <v>21.57</v>
      </c>
    </row>
    <row r="49" spans="2:10" ht="57.75" customHeight="1" thickBot="1" x14ac:dyDescent="0.25">
      <c r="B49" s="18"/>
      <c r="C49" s="1210" t="s">
        <v>5</v>
      </c>
      <c r="D49" s="1210"/>
      <c r="E49" s="1211"/>
      <c r="F49" s="19">
        <v>8.4</v>
      </c>
      <c r="G49" s="20">
        <v>5.95</v>
      </c>
      <c r="H49" s="20">
        <v>0.51</v>
      </c>
      <c r="I49" s="20">
        <v>1.87</v>
      </c>
      <c r="J49" s="21">
        <v>8.51</v>
      </c>
    </row>
    <row r="50" spans="2:10" ht="13.2" x14ac:dyDescent="0.2"/>
  </sheetData>
  <sheetProtection algorithmName="SHA-512" hashValue="+r1M4CltZzvU6BnmRNefkVteittiif2gQoi3mFcC00ZzzTjZJKx7eBzSmGGOPIDzLm9qhilTYLwJLioDCORxUQ==" saltValue="vTQUZQj16dsDlwmkSuUJ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2023-11-20T07:05:45Z</cp:lastPrinted>
  <dcterms:created xsi:type="dcterms:W3CDTF">2023-02-20T05:09:22Z</dcterms:created>
  <dcterms:modified xsi:type="dcterms:W3CDTF">2023-11-21T08:03:37Z</dcterms:modified>
  <cp:category/>
</cp:coreProperties>
</file>