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5財政状況資料集/03_2回目（地方公会計関係）/03_市町から/14_美浜町/"/>
    </mc:Choice>
  </mc:AlternateContent>
  <xr:revisionPtr revIDLastSave="0" documentId="8_{EF693823-7EFA-4F34-9703-2307E36B2FE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8" i="10" l="1"/>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BW37" i="10"/>
  <c r="BW38" i="10" s="1"/>
  <c r="BW39" i="10" s="1"/>
  <c r="BW40" i="10" s="1"/>
  <c r="BW41" i="10" s="1"/>
  <c r="AM37" i="10"/>
  <c r="C37" i="10"/>
  <c r="CO36" i="10"/>
  <c r="BW36" i="10"/>
  <c r="AM36" i="10"/>
  <c r="CO35" i="10"/>
  <c r="BW35" i="10"/>
  <c r="AM35" i="10"/>
  <c r="CO34" i="10"/>
  <c r="BW34" i="10"/>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E37" i="10" s="1"/>
  <c r="BE38" i="10" s="1"/>
</calcChain>
</file>

<file path=xl/sharedStrings.xml><?xml version="1.0" encoding="utf-8"?>
<sst xmlns="http://schemas.openxmlformats.org/spreadsheetml/2006/main" count="1101" uniqueCount="581">
  <si>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</si>
  <si>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</si>
  <si>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</si>
  <si>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</si>
  <si>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</si>
  <si>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</si>
  <si>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</si>
  <si>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</si>
  <si>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</si>
  <si>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</si>
  <si>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</si>
  <si>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</si>
  <si>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</si>
  <si>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</si>
  <si>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</si>
  <si>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</si>
  <si>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</si>
  <si>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</si>
  <si>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</si>
  <si>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</si>
  <si>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</si>
  <si>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</si>
  <si>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</si>
  <si>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</si>
  <si>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</si>
  <si>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</si>
  <si>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</si>
  <si>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</si>
  <si>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</si>
  <si>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</si>
  <si>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</si>
  <si>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</si>
  <si>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</si>
  <si>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</si>
  <si>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</si>
  <si>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</si>
  <si>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</si>
  <si>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</si>
  <si>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</si>
  <si>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</si>
  <si>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</si>
  <si>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</si>
  <si>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</si>
  <si>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</si>
  <si>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</si>
  <si>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</si>
  <si>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</si>
  <si>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</si>
  <si>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</si>
  <si>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</si>
  <si>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</si>
  <si>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</si>
  <si>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</si>
  <si>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</si>
  <si>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</si>
  <si>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</si>
  <si>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</si>
  <si>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</si>
  <si>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</si>
  <si>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</si>
  <si>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</si>
  <si>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</si>
  <si>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</si>
  <si>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</si>
  <si>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</si>
  <si>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</si>
  <si>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</si>
  <si>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</si>
  <si>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</si>
  <si>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</si>
  <si>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</si>
  <si>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</si>
  <si>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</si>
  <si>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</si>
  <si>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</si>
  <si>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</si>
  <si>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</si>
  <si>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</si>
  <si>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</si>
  <si>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</si>
  <si>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</si>
  <si>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</si>
  <si>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</si>
  <si>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</si>
  <si>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</si>
  <si>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</si>
  <si>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</si>
  <si>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</si>
  <si>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</si>
  <si>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</si>
  <si>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</si>
  <si>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</si>
  <si>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</si>
  <si>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</si>
  <si>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</si>
  <si>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</si>
  <si>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</si>
  <si>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</si>
  <si>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</si>
  <si>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</si>
  <si>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</si>
  <si>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</si>
  <si>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</si>
  <si>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</si>
  <si>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</si>
  <si>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</si>
  <si>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</si>
  <si>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</si>
  <si>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</si>
  <si>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</si>
  <si>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</si>
  <si>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</si>
  <si>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</si>
  <si>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</si>
  <si>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</si>
  <si>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</si>
  <si>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</si>
  <si>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</si>
  <si>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</si>
  <si>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</si>
  <si>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</si>
  <si>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</si>
  <si>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</si>
  <si>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</si>
  <si>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</si>
  <si>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</si>
  <si>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</si>
  <si>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</si>
  <si>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</si>
  <si>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</si>
  <si>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</si>
  <si>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</si>
  <si>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</si>
  <si>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</si>
  <si>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</si>
  <si>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</si>
  <si>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</si>
  <si>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</si>
  <si>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</si>
  <si>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</si>
  <si>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</si>
  <si>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</si>
  <si>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</si>
  <si>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</si>
  <si>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</si>
  <si>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</si>
  <si>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</si>
  <si>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</si>
  <si>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</si>
  <si>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</si>
  <si>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</si>
  <si>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</si>
  <si>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</si>
  <si>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</si>
  <si>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</si>
  <si>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</si>
  <si>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</si>
  <si>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</si>
  <si>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</si>
  <si>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</si>
  <si>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</si>
  <si>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</si>
  <si>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</si>
  <si>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</si>
  <si>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</si>
  <si>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</si>
  <si>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</si>
  <si>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</si>
  <si>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</si>
  <si>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</si>
  <si>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</si>
  <si>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</si>
  <si>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</si>
  <si>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</si>
  <si>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</si>
  <si>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</si>
  <si>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</si>
  <si>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</si>
  <si>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</si>
  <si>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</si>
  <si>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</si>
  <si>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</si>
  <si>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</si>
  <si>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</si>
  <si>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</si>
  <si>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</si>
  <si>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</si>
  <si>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</si>
  <si>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</si>
  <si>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</si>
  <si>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</si>
  <si>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</si>
  <si>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</si>
  <si>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</si>
  <si>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</si>
  <si>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</si>
  <si>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</si>
  <si>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</si>
  <si>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</si>
  <si>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</si>
  <si>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</si>
  <si>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</si>
  <si>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</si>
  <si>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福井県美浜町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</si>
  <si>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</si>
  <si>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</si>
  <si>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</si>
  <si>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</si>
  <si>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</si>
  <si>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</si>
  <si>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</si>
  <si>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</si>
  <si>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</si>
  <si>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</si>
  <si>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</si>
  <si>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</si>
  <si>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</si>
  <si>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</si>
  <si>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</si>
  <si>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</si>
  <si>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</si>
  <si>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</si>
  <si>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</si>
  <si>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</si>
  <si>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</si>
  <si>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</si>
  <si>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</si>
  <si>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</si>
  <si>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</si>
  <si>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</si>
  <si>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</si>
  <si>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</si>
  <si>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</si>
  <si>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</si>
  <si>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</si>
  <si>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</si>
  <si>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</si>
  <si>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</si>
  <si>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</si>
  <si>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</si>
  <si>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</si>
  <si>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</si>
  <si>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</si>
  <si>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</si>
  <si>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</si>
  <si>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</si>
  <si>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</si>
  <si>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</si>
  <si>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</si>
  <si>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</si>
  <si>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</si>
  <si>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</si>
  <si>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</si>
  <si>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</si>
  <si>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</si>
  <si>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</si>
  <si>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</si>
  <si>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</si>
  <si>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</si>
  <si>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</si>
  <si>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</si>
  <si>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</si>
  <si>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</si>
  <si>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</si>
  <si>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</si>
  <si>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</si>
  <si>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</si>
  <si>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</si>
  <si>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</si>
  <si>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</si>
  <si>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</si>
  <si>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</si>
  <si>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</si>
  <si>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</si>
  <si>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</si>
  <si>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</si>
  <si>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</si>
  <si>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</si>
  <si>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</si>
  <si>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</si>
  <si>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</si>
  <si>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</si>
  <si>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</si>
  <si>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</si>
  <si>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</si>
  <si>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</si>
  <si>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</si>
  <si>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</si>
  <si>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</si>
  <si>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</si>
  <si>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</si>
  <si>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</si>
  <si>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</si>
  <si>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</si>
  <si>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</si>
  <si>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</si>
  <si>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</si>
  <si>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</si>
  <si>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</si>
  <si>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</si>
  <si>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</si>
  <si>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</si>
  <si>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</si>
  <si>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</si>
  <si>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</si>
  <si>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</si>
  <si>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</si>
  <si>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</si>
  <si>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</si>
  <si>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</si>
  <si>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</si>
  <si>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</si>
  <si>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</si>
  <si>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</si>
  <si>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</si>
  <si>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</si>
  <si>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</si>
  <si>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</si>
  <si>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</si>
  <si>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</si>
  <si>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</si>
  <si>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</si>
  <si>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</si>
  <si>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</si>
  <si>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</si>
  <si>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</si>
  <si>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</si>
  <si>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</si>
  <si>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</si>
  <si>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</si>
  <si>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</si>
  <si>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</si>
  <si>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</si>
  <si>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</si>
  <si>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</si>
  <si>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</si>
  <si>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</si>
  <si>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</si>
  <si>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</si>
  <si>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</si>
  <si>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</si>
  <si>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</si>
  <si>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</si>
  <si>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</si>
  <si>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</si>
  <si>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</si>
  <si>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</si>
  <si>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</si>
  <si>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</si>
  <si>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</si>
  <si>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</si>
  <si>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</si>
  <si>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</si>
  <si>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</si>
  <si>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福井県美浜町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</si>
  <si>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</si>
  <si>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</si>
  <si>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</si>
  <si>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</si>
  <si>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</si>
  <si>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</si>
  <si>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</si>
  <si>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</si>
  <si>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</si>
  <si>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</si>
  <si>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</si>
  <si>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</si>
  <si>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</si>
  <si>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</si>
  <si>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</si>
  <si>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</si>
  <si>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</si>
  <si>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</si>
  <si>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</si>
  <si>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</si>
  <si>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</si>
  <si>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道路用地取得事業特別会計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</si>
  <si>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</si>
  <si>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</si>
  <si>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</si>
  <si>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</si>
  <si>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</si>
  <si>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</si>
  <si>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</si>
  <si>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</si>
  <si>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</si>
  <si>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</si>
  <si>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</si>
  <si>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</si>
  <si>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</si>
  <si>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</si>
  <si>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</si>
  <si>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介護保険事業特別会計（介護保険事業勘定）</t>
    <phoneticPr fontId="5"/>
  </si>
  <si>
    <t>介護保険事業特別会計（介護サービス事業勘定）</t>
    <phoneticPr fontId="5"/>
  </si>
  <si>
    <t>上水道事業会計</t>
    <phoneticPr fontId="5"/>
  </si>
  <si>
    <t>法適用企業</t>
    <phoneticPr fontId="5"/>
  </si>
  <si>
    <t>簡易水道事業特別会計</t>
    <phoneticPr fontId="5"/>
  </si>
  <si>
    <t>法非適用企業</t>
    <phoneticPr fontId="5"/>
  </si>
  <si>
    <t>集落排水処理事業特別会計</t>
    <phoneticPr fontId="5"/>
  </si>
  <si>
    <t>公共下水道事業特別会計</t>
    <phoneticPr fontId="5"/>
  </si>
  <si>
    <t>産業団地事業特別会計</t>
    <phoneticPr fontId="5"/>
  </si>
  <si>
    <t>住宅団地事業特別会計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</si>
  <si>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</si>
  <si>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</si>
  <si>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</si>
  <si>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</si>
  <si>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</si>
  <si>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</si>
  <si>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</si>
  <si>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</si>
  <si>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</si>
  <si>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</si>
  <si>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</si>
  <si>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</si>
  <si>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</si>
  <si>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</si>
  <si>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</si>
  <si>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</si>
  <si>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</si>
  <si>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</si>
  <si>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</si>
  <si>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</si>
  <si>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</si>
  <si>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</si>
  <si>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</si>
  <si>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</si>
  <si>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</si>
  <si>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</si>
  <si>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</si>
  <si>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</si>
  <si>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</si>
  <si>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</si>
  <si>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</si>
  <si>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</si>
  <si>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</si>
  <si>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</si>
  <si>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</si>
  <si>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</si>
  <si>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</si>
  <si>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</si>
  <si>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</si>
  <si>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</si>
  <si>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</si>
  <si>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</si>
  <si>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</si>
  <si>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</si>
  <si>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</si>
  <si>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</si>
  <si>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</si>
  <si>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</si>
  <si>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</si>
  <si>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</si>
  <si>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</si>
  <si>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</si>
  <si>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</si>
  <si>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</si>
  <si>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</si>
  <si>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</si>
  <si>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</si>
  <si>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</si>
  <si>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</si>
  <si>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</si>
  <si>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</si>
  <si>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</si>
  <si>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</si>
  <si>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</si>
  <si>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</si>
  <si>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</si>
  <si>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</si>
  <si>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</si>
  <si>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</si>
  <si>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</si>
  <si>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</si>
  <si>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</si>
  <si>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</si>
  <si>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</si>
  <si>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</si>
  <si>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</si>
  <si>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</si>
  <si>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</si>
  <si>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</si>
  <si>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</si>
  <si>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</si>
  <si>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</si>
  <si>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</si>
  <si>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</si>
  <si>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</si>
  <si>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</si>
  <si>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</si>
  <si>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</si>
  <si>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</si>
  <si>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</si>
  <si>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</si>
  <si>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</si>
  <si>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</si>
  <si>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</si>
  <si>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</si>
  <si>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</si>
  <si>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</si>
  <si>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</si>
  <si>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</si>
  <si>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</si>
  <si>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</si>
  <si>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</si>
  <si>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</si>
  <si>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</si>
  <si>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</si>
  <si>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</si>
  <si>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</si>
  <si>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</si>
  <si>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</si>
  <si>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</si>
  <si>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</si>
  <si>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</si>
  <si>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</si>
  <si>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</si>
  <si>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</si>
  <si>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</si>
  <si>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</si>
  <si>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</si>
  <si>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</si>
  <si>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</si>
  <si>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</si>
  <si>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</si>
  <si>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</si>
  <si>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</si>
  <si>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</si>
  <si>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</si>
  <si>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</si>
  <si>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</si>
  <si>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</si>
  <si>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</si>
  <si>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</si>
  <si>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</si>
  <si>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</si>
  <si>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</si>
  <si>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</si>
  <si>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0.58</t>
  </si>
  <si>
    <t>一般会計</t>
  </si>
  <si>
    <t>上水道事業会計</t>
  </si>
  <si>
    <t>介護保険事業特別会計（介護保険事業勘定）</t>
  </si>
  <si>
    <t>国民健康保険事業特別会計</t>
  </si>
  <si>
    <t>住宅団地事業特別会計</t>
  </si>
  <si>
    <t>道路用地取得事業特別会計</t>
  </si>
  <si>
    <t>集落排水処理事業特別会計</t>
  </si>
  <si>
    <t>公共下水道事業特別会計</t>
  </si>
  <si>
    <t>その他会計（赤字）</t>
  </si>
  <si>
    <t>その他会計（黒字）</t>
  </si>
  <si>
    <t>R01</t>
    <phoneticPr fontId="5"/>
  </si>
  <si>
    <t>R02</t>
    <phoneticPr fontId="5"/>
  </si>
  <si>
    <t>R03</t>
    <phoneticPr fontId="5"/>
  </si>
  <si>
    <t>R04</t>
    <phoneticPr fontId="5"/>
  </si>
  <si>
    <t>R05</t>
    <phoneticPr fontId="5"/>
  </si>
  <si>
    <t>公立小浜病院組合</t>
    <rPh sb="0" eb="2">
      <t>コウリツ</t>
    </rPh>
    <rPh sb="2" eb="4">
      <t>オバマ</t>
    </rPh>
    <rPh sb="4" eb="6">
      <t>ビョウイン</t>
    </rPh>
    <rPh sb="6" eb="8">
      <t>クミアイ</t>
    </rPh>
    <phoneticPr fontId="2"/>
  </si>
  <si>
    <t>敦賀美方消防組合</t>
    <rPh sb="0" eb="2">
      <t>ツルガ</t>
    </rPh>
    <rPh sb="2" eb="4">
      <t>ミカタ</t>
    </rPh>
    <rPh sb="4" eb="6">
      <t>ショウボウ</t>
    </rPh>
    <rPh sb="6" eb="8">
      <t>クミアイ</t>
    </rPh>
    <phoneticPr fontId="2"/>
  </si>
  <si>
    <t>美浜・三方環境衛生組合</t>
    <rPh sb="0" eb="2">
      <t>ミハマ</t>
    </rPh>
    <rPh sb="3" eb="5">
      <t>ミカタ</t>
    </rPh>
    <rPh sb="5" eb="7">
      <t>カンキョウ</t>
    </rPh>
    <rPh sb="7" eb="9">
      <t>エイセイ</t>
    </rPh>
    <rPh sb="9" eb="11">
      <t>クミアイ</t>
    </rPh>
    <phoneticPr fontId="2"/>
  </si>
  <si>
    <t>福井県後期高齢者医療広域連合（一般会計）</t>
    <rPh sb="0" eb="3">
      <t>フクイケン</t>
    </rPh>
    <rPh sb="3" eb="5">
      <t>コウキ</t>
    </rPh>
    <rPh sb="5" eb="8">
      <t>コウレイシャ</t>
    </rPh>
    <rPh sb="8" eb="10">
      <t>イリョウ</t>
    </rPh>
    <rPh sb="10" eb="12">
      <t>コウイキ</t>
    </rPh>
    <rPh sb="12" eb="14">
      <t>レンゴウ</t>
    </rPh>
    <rPh sb="15" eb="17">
      <t>イッパン</t>
    </rPh>
    <rPh sb="17" eb="19">
      <t>カイケイ</t>
    </rPh>
    <phoneticPr fontId="2"/>
  </si>
  <si>
    <t>福井県後期高齢者医療広域連合（特別会計）</t>
    <rPh sb="0" eb="3">
      <t>フクイケン</t>
    </rPh>
    <rPh sb="3" eb="5">
      <t>コウキ</t>
    </rPh>
    <rPh sb="5" eb="8">
      <t>コウレイシャ</t>
    </rPh>
    <rPh sb="8" eb="10">
      <t>イリョウ</t>
    </rPh>
    <rPh sb="10" eb="12">
      <t>コウイキ</t>
    </rPh>
    <rPh sb="12" eb="14">
      <t>レンゴウ</t>
    </rPh>
    <rPh sb="15" eb="17">
      <t>トクベツ</t>
    </rPh>
    <rPh sb="17" eb="19">
      <t>カイケイ</t>
    </rPh>
    <phoneticPr fontId="2"/>
  </si>
  <si>
    <t>福井県市町総合事務組合（一般会計）</t>
    <rPh sb="0" eb="3">
      <t>フクイケン</t>
    </rPh>
    <rPh sb="3" eb="4">
      <t>シ</t>
    </rPh>
    <rPh sb="4" eb="5">
      <t>マチ</t>
    </rPh>
    <rPh sb="5" eb="7">
      <t>ソウゴウ</t>
    </rPh>
    <rPh sb="7" eb="9">
      <t>ジム</t>
    </rPh>
    <rPh sb="9" eb="11">
      <t>クミアイ</t>
    </rPh>
    <rPh sb="12" eb="14">
      <t>イッパン</t>
    </rPh>
    <rPh sb="14" eb="16">
      <t>カイケイ</t>
    </rPh>
    <phoneticPr fontId="2"/>
  </si>
  <si>
    <t>福井県市町総合事務組合（特別会計）</t>
    <rPh sb="0" eb="3">
      <t>フクイケン</t>
    </rPh>
    <rPh sb="3" eb="4">
      <t>シ</t>
    </rPh>
    <rPh sb="4" eb="5">
      <t>マチ</t>
    </rPh>
    <rPh sb="5" eb="7">
      <t>ソウゴウ</t>
    </rPh>
    <rPh sb="7" eb="9">
      <t>ジム</t>
    </rPh>
    <rPh sb="9" eb="11">
      <t>クミアイ</t>
    </rPh>
    <rPh sb="12" eb="14">
      <t>トクベツ</t>
    </rPh>
    <rPh sb="14" eb="16">
      <t>カイケイ</t>
    </rPh>
    <phoneticPr fontId="2"/>
  </si>
  <si>
    <t>嶺南広域行政組合</t>
    <rPh sb="0" eb="2">
      <t>レイナン</t>
    </rPh>
    <rPh sb="2" eb="4">
      <t>コウイキ</t>
    </rPh>
    <rPh sb="4" eb="6">
      <t>ギョウセイ</t>
    </rPh>
    <rPh sb="6" eb="8">
      <t>クミアイ</t>
    </rPh>
    <phoneticPr fontId="2"/>
  </si>
  <si>
    <t>福井県自治会館組合</t>
    <rPh sb="0" eb="3">
      <t>フクイケン</t>
    </rPh>
    <rPh sb="3" eb="5">
      <t>ジチ</t>
    </rPh>
    <rPh sb="5" eb="7">
      <t>カイカン</t>
    </rPh>
    <rPh sb="7" eb="9">
      <t>クミアイ</t>
    </rPh>
    <phoneticPr fontId="2"/>
  </si>
  <si>
    <t>（株）レインボーライン</t>
    <rPh sb="0" eb="3">
      <t>カブ</t>
    </rPh>
    <phoneticPr fontId="2"/>
  </si>
  <si>
    <t>まちづくり基金</t>
    <rPh sb="5" eb="7">
      <t>キキン</t>
    </rPh>
    <phoneticPr fontId="5"/>
  </si>
  <si>
    <t>災害に強いまちづくり基金</t>
    <rPh sb="0" eb="2">
      <t>サイガイ</t>
    </rPh>
    <rPh sb="3" eb="4">
      <t>ツヨ</t>
    </rPh>
    <rPh sb="10" eb="12">
      <t>キキン</t>
    </rPh>
    <phoneticPr fontId="2"/>
  </si>
  <si>
    <t>ふるさと応援基金</t>
    <rPh sb="4" eb="6">
      <t>オウエン</t>
    </rPh>
    <rPh sb="6" eb="8">
      <t>キキン</t>
    </rPh>
    <phoneticPr fontId="2"/>
  </si>
  <si>
    <t>庁舎改修基金</t>
    <rPh sb="0" eb="2">
      <t>チョウシャ</t>
    </rPh>
    <rPh sb="2" eb="4">
      <t>カイシュウ</t>
    </rPh>
    <rPh sb="4" eb="6">
      <t>キキン</t>
    </rPh>
    <phoneticPr fontId="2"/>
  </si>
  <si>
    <t>保健福祉センター大規模改修事業基金</t>
    <rPh sb="0" eb="2">
      <t>ホケン</t>
    </rPh>
    <rPh sb="2" eb="4">
      <t>フクシ</t>
    </rPh>
    <rPh sb="8" eb="11">
      <t>ダイキボ</t>
    </rPh>
    <rPh sb="11" eb="13">
      <t>カイシュウ</t>
    </rPh>
    <rPh sb="13" eb="15">
      <t>ジギョウ</t>
    </rPh>
    <rPh sb="15" eb="17">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</si>
  <si>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</si>
  <si>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</si>
  <si>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</si>
  <si>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</si>
  <si>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将来負担比率は前年度より13.4ポイント減少した一方で、有形固定資産減価償却率は前年度より1.8ポイント増加した。
有形固定資産減価償却率については類似団体を下回ったものの、将来負担比率は依然として類似団体を大きく上回っている。
今後は、公共施設等総合管理計画に基づき、施設の統廃合や適切な維持管理を進めるとともに、地方債の新規発行額の抑制に努める。</t>
    <rPh sb="7" eb="10">
      <t>ゼンネンド</t>
    </rPh>
    <rPh sb="20" eb="22">
      <t>ゲンショウ</t>
    </rPh>
    <rPh sb="24" eb="26">
      <t>イッポウ</t>
    </rPh>
    <rPh sb="42" eb="43">
      <t>ド</t>
    </rPh>
    <rPh sb="52" eb="54">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</si>
  <si>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</si>
  <si>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</si>
  <si>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</si>
  <si>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</si>
  <si>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</si>
  <si>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</si>
  <si>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将来負担比率については、地方債残高が前年より約2億円減少しており、地方債の償還が進んでいることを示している。
一方、実質公債費比率は前年より0.8ポイント増加し、当年度は類似団体を0.2ポイント上回った。
今後は、経常的経費の見直しによって基金残高を増やすとともに、地方債の新規発行に慎重に対応する必要がある。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</si>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</sst>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81D2317-4171-4AE7-A370-26E2CA7D3A3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FF44-4EEE-832E-57C211E28B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265257</c:v>
                </c:pt>
                <c:pt idx="1">
                  <c:v>318806</c:v>
                </c:pt>
                <c:pt idx="2">
                  <c:v>382905</c:v>
                </c:pt>
                <c:pt idx="3">
                  <c:v>478535</c:v>
                </c:pt>
                <c:pt idx="4">
                  <c:v>277702</c:v>
                </c:pt>
              </c:numCache>
            </c:numRef>
          </c:val>
          <c:smooth val="0"/>
          <c:extLst>
            <c:ext xmlns:c16="http://schemas.microsoft.com/office/drawing/2014/chart" uri="{C3380CC4-5D6E-409C-BE32-E72D297353CC}">
              <c16:uniqueId val="{00000001-FF44-4EEE-832E-57C211E28B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14.16</c:v>
                </c:pt>
                <c:pt idx="1">
                  <c:v>15.01</c:v>
                </c:pt>
                <c:pt idx="2">
                  <c:v>21.57</c:v>
                </c:pt>
                <c:pt idx="3">
                  <c:v>10.130000000000001</c:v>
                </c:pt>
                <c:pt idx="4">
                  <c:v>15.24</c:v>
                </c:pt>
              </c:numCache>
            </c:numRef>
          </c:val>
          <c:extLst>
            <c:ext xmlns:c16="http://schemas.microsoft.com/office/drawing/2014/chart" uri="{C3380CC4-5D6E-409C-BE32-E72D297353CC}">
              <c16:uniqueId val="{00000000-EC5B-42DB-8C50-768BCC8E42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30.32</c:v>
                </c:pt>
                <c:pt idx="1">
                  <c:v>28.8</c:v>
                </c:pt>
                <c:pt idx="2">
                  <c:v>25.06</c:v>
                </c:pt>
                <c:pt idx="3">
                  <c:v>32.93</c:v>
                </c:pt>
                <c:pt idx="4">
                  <c:v>34.6</c:v>
                </c:pt>
              </c:numCache>
            </c:numRef>
          </c:val>
          <c:extLst>
            <c:ext xmlns:c16="http://schemas.microsoft.com/office/drawing/2014/chart" uri="{C3380CC4-5D6E-409C-BE32-E72D297353CC}">
              <c16:uniqueId val="{00000001-EC5B-42DB-8C50-768BCC8E42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0.51</c:v>
                </c:pt>
                <c:pt idx="1">
                  <c:v>1.87</c:v>
                </c:pt>
                <c:pt idx="2">
                  <c:v>8.51</c:v>
                </c:pt>
                <c:pt idx="3">
                  <c:v>-0.57999999999999996</c:v>
                </c:pt>
                <c:pt idx="4">
                  <c:v>9.98</c:v>
                </c:pt>
              </c:numCache>
            </c:numRef>
          </c:val>
          <c:smooth val="0"/>
          <c:extLst>
            <c:ext xmlns:c16="http://schemas.microsoft.com/office/drawing/2014/chart" uri="{C3380CC4-5D6E-409C-BE32-E72D297353CC}">
              <c16:uniqueId val="{00000002-EC5B-42DB-8C50-768BCC8E42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2.5099999999999998</c:v>
                </c:pt>
                <c:pt idx="2">
                  <c:v>#N/A</c:v>
                </c:pt>
                <c:pt idx="3">
                  <c:v>1.58</c:v>
                </c:pt>
                <c:pt idx="4">
                  <c:v>#N/A</c:v>
                </c:pt>
                <c:pt idx="5">
                  <c:v>1.69</c:v>
                </c:pt>
                <c:pt idx="6">
                  <c:v>#N/A</c:v>
                </c:pt>
                <c:pt idx="7">
                  <c:v>1.25</c:v>
                </c:pt>
                <c:pt idx="8">
                  <c:v>#N/A</c:v>
                </c:pt>
                <c:pt idx="9">
                  <c:v>0.05</c:v>
                </c:pt>
              </c:numCache>
            </c:numRef>
          </c:val>
          <c:extLst>
            <c:ext xmlns:c16="http://schemas.microsoft.com/office/drawing/2014/chart" uri="{C3380CC4-5D6E-409C-BE32-E72D297353CC}">
              <c16:uniqueId val="{00000000-7257-4255-AC11-0382B16488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57-4255-AC11-0382B164883B}"/>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0.35</c:v>
                </c:pt>
              </c:numCache>
            </c:numRef>
          </c:val>
          <c:extLst>
            <c:ext xmlns:c16="http://schemas.microsoft.com/office/drawing/2014/chart" uri="{C3380CC4-5D6E-409C-BE32-E72D297353CC}">
              <c16:uniqueId val="{00000002-7257-4255-AC11-0382B164883B}"/>
            </c:ext>
          </c:extLst>
        </c:ser>
        <c:ser>
          <c:idx val="3"/>
          <c:order val="3"/>
          <c:tx>
            <c:strRef>
              <c:f>データシート!$A$30</c:f>
              <c:strCache>
                <c:ptCount val="1"/>
                <c:pt idx="0">
                  <c:v>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0.42</c:v>
                </c:pt>
              </c:numCache>
            </c:numRef>
          </c:val>
          <c:extLst>
            <c:ext xmlns:c16="http://schemas.microsoft.com/office/drawing/2014/chart" uri="{C3380CC4-5D6E-409C-BE32-E72D297353CC}">
              <c16:uniqueId val="{00000003-7257-4255-AC11-0382B164883B}"/>
            </c:ext>
          </c:extLst>
        </c:ser>
        <c:ser>
          <c:idx val="4"/>
          <c:order val="4"/>
          <c:tx>
            <c:strRef>
              <c:f>データシート!$A$31</c:f>
              <c:strCache>
                <c:ptCount val="1"/>
                <c:pt idx="0">
                  <c:v>道路用地取得事業特別会計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0.52</c:v>
                </c:pt>
                <c:pt idx="2">
                  <c:v>#N/A</c:v>
                </c:pt>
                <c:pt idx="3">
                  <c:v>0.45</c:v>
                </c:pt>
                <c:pt idx="4">
                  <c:v>#N/A</c:v>
                </c:pt>
                <c:pt idx="5">
                  <c:v>0.95</c:v>
                </c:pt>
                <c:pt idx="6">
                  <c:v>#N/A</c:v>
                </c:pt>
                <c:pt idx="7">
                  <c:v>1.1299999999999999</c:v>
                </c:pt>
                <c:pt idx="8">
                  <c:v>#N/A</c:v>
                </c:pt>
                <c:pt idx="9">
                  <c:v>1.28</c:v>
                </c:pt>
              </c:numCache>
            </c:numRef>
          </c:val>
          <c:extLst>
            <c:ext xmlns:c16="http://schemas.microsoft.com/office/drawing/2014/chart" uri="{C3380CC4-5D6E-409C-BE32-E72D297353CC}">
              <c16:uniqueId val="{00000004-7257-4255-AC11-0382B164883B}"/>
            </c:ext>
          </c:extLst>
        </c:ser>
        <c:ser>
          <c:idx val="5"/>
          <c:order val="5"/>
          <c:tx>
            <c:strRef>
              <c:f>データシート!$A$32</c:f>
              <c:strCache>
                <c:ptCount val="1"/>
                <c:pt idx="0">
                  <c:v>住宅団地事業特別会計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4.22</c:v>
                </c:pt>
                <c:pt idx="2">
                  <c:v>#N/A</c:v>
                </c:pt>
                <c:pt idx="3">
                  <c:v>3.6</c:v>
                </c:pt>
                <c:pt idx="4">
                  <c:v>#N/A</c:v>
                </c:pt>
                <c:pt idx="5">
                  <c:v>3.19</c:v>
                </c:pt>
                <c:pt idx="6">
                  <c:v>#N/A</c:v>
                </c:pt>
                <c:pt idx="7">
                  <c:v>2.1800000000000002</c:v>
                </c:pt>
                <c:pt idx="8">
                  <c:v>#N/A</c:v>
                </c:pt>
                <c:pt idx="9">
                  <c:v>1.66</c:v>
                </c:pt>
              </c:numCache>
            </c:numRef>
          </c:val>
          <c:extLst>
            <c:ext xmlns:c16="http://schemas.microsoft.com/office/drawing/2014/chart" uri="{C3380CC4-5D6E-409C-BE32-E72D297353CC}">
              <c16:uniqueId val="{00000005-7257-4255-AC11-0382B164883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3.03</c:v>
                </c:pt>
                <c:pt idx="2">
                  <c:v>#N/A</c:v>
                </c:pt>
                <c:pt idx="3">
                  <c:v>2.5</c:v>
                </c:pt>
                <c:pt idx="4">
                  <c:v>#N/A</c:v>
                </c:pt>
                <c:pt idx="5">
                  <c:v>2.15</c:v>
                </c:pt>
                <c:pt idx="6">
                  <c:v>#N/A</c:v>
                </c:pt>
                <c:pt idx="7">
                  <c:v>2.19</c:v>
                </c:pt>
                <c:pt idx="8">
                  <c:v>#N/A</c:v>
                </c:pt>
                <c:pt idx="9">
                  <c:v>1.69</c:v>
                </c:pt>
              </c:numCache>
            </c:numRef>
          </c:val>
          <c:extLst>
            <c:ext xmlns:c16="http://schemas.microsoft.com/office/drawing/2014/chart" uri="{C3380CC4-5D6E-409C-BE32-E72D297353CC}">
              <c16:uniqueId val="{00000006-7257-4255-AC11-0382B164883B}"/>
            </c:ext>
          </c:extLst>
        </c:ser>
        <c:ser>
          <c:idx val="7"/>
          <c:order val="7"/>
          <c:tx>
            <c:strRef>
              <c:f>データシート!$A$34</c:f>
              <c:strCache>
                <c:ptCount val="1"/>
                <c:pt idx="0">
                  <c:v>介護保険事業特別会計（介護保険事業勘定）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2.93</c:v>
                </c:pt>
                <c:pt idx="2">
                  <c:v>#N/A</c:v>
                </c:pt>
                <c:pt idx="3">
                  <c:v>2.83</c:v>
                </c:pt>
                <c:pt idx="4">
                  <c:v>#N/A</c:v>
                </c:pt>
                <c:pt idx="5">
                  <c:v>2.78</c:v>
                </c:pt>
                <c:pt idx="6">
                  <c:v>#N/A</c:v>
                </c:pt>
                <c:pt idx="7">
                  <c:v>2.68</c:v>
                </c:pt>
                <c:pt idx="8">
                  <c:v>#N/A</c:v>
                </c:pt>
                <c:pt idx="9">
                  <c:v>2.67</c:v>
                </c:pt>
              </c:numCache>
            </c:numRef>
          </c:val>
          <c:extLst>
            <c:ext xmlns:c16="http://schemas.microsoft.com/office/drawing/2014/chart" uri="{C3380CC4-5D6E-409C-BE32-E72D297353CC}">
              <c16:uniqueId val="{00000007-7257-4255-AC11-0382B164883B}"/>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12.44</c:v>
                </c:pt>
                <c:pt idx="2">
                  <c:v>#N/A</c:v>
                </c:pt>
                <c:pt idx="3">
                  <c:v>12.2</c:v>
                </c:pt>
                <c:pt idx="4">
                  <c:v>#N/A</c:v>
                </c:pt>
                <c:pt idx="5">
                  <c:v>10.69</c:v>
                </c:pt>
                <c:pt idx="6">
                  <c:v>#N/A</c:v>
                </c:pt>
                <c:pt idx="7">
                  <c:v>10.11</c:v>
                </c:pt>
                <c:pt idx="8">
                  <c:v>#N/A</c:v>
                </c:pt>
                <c:pt idx="9">
                  <c:v>9.56</c:v>
                </c:pt>
              </c:numCache>
            </c:numRef>
          </c:val>
          <c:extLst>
            <c:ext xmlns:c16="http://schemas.microsoft.com/office/drawing/2014/chart" uri="{C3380CC4-5D6E-409C-BE32-E72D297353CC}">
              <c16:uniqueId val="{00000008-7257-4255-AC11-0382B16488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13.63</c:v>
                </c:pt>
                <c:pt idx="2">
                  <c:v>#N/A</c:v>
                </c:pt>
                <c:pt idx="3">
                  <c:v>14.55</c:v>
                </c:pt>
                <c:pt idx="4">
                  <c:v>#N/A</c:v>
                </c:pt>
                <c:pt idx="5">
                  <c:v>20.260000000000002</c:v>
                </c:pt>
                <c:pt idx="6">
                  <c:v>#N/A</c:v>
                </c:pt>
                <c:pt idx="7">
                  <c:v>8.86</c:v>
                </c:pt>
                <c:pt idx="8">
                  <c:v>#N/A</c:v>
                </c:pt>
                <c:pt idx="9">
                  <c:v>13.96</c:v>
                </c:pt>
              </c:numCache>
            </c:numRef>
          </c:val>
          <c:extLst>
            <c:ext xmlns:c16="http://schemas.microsoft.com/office/drawing/2014/chart" uri="{C3380CC4-5D6E-409C-BE32-E72D297353CC}">
              <c16:uniqueId val="{00000009-7257-4255-AC11-0382B16488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779</c:v>
                </c:pt>
                <c:pt idx="5">
                  <c:v>533</c:v>
                </c:pt>
                <c:pt idx="8">
                  <c:v>658</c:v>
                </c:pt>
                <c:pt idx="11">
                  <c:v>929</c:v>
                </c:pt>
                <c:pt idx="14">
                  <c:v>658</c:v>
                </c:pt>
              </c:numCache>
            </c:numRef>
          </c:val>
          <c:extLst>
            <c:ext xmlns:c16="http://schemas.microsoft.com/office/drawing/2014/chart" uri="{C3380CC4-5D6E-409C-BE32-E72D297353CC}">
              <c16:uniqueId val="{00000000-A672-4108-8E8F-AA247002FE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72-4108-8E8F-AA247002FE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269</c:v>
                </c:pt>
                <c:pt idx="12">
                  <c:v>86</c:v>
                </c:pt>
              </c:numCache>
            </c:numRef>
          </c:val>
          <c:extLst>
            <c:ext xmlns:c16="http://schemas.microsoft.com/office/drawing/2014/chart" uri="{C3380CC4-5D6E-409C-BE32-E72D297353CC}">
              <c16:uniqueId val="{00000002-A672-4108-8E8F-AA247002FE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110</c:v>
                </c:pt>
                <c:pt idx="3">
                  <c:v>102</c:v>
                </c:pt>
                <c:pt idx="6">
                  <c:v>112</c:v>
                </c:pt>
                <c:pt idx="9">
                  <c:v>86</c:v>
                </c:pt>
                <c:pt idx="12">
                  <c:v>94</c:v>
                </c:pt>
              </c:numCache>
            </c:numRef>
          </c:val>
          <c:extLst>
            <c:ext xmlns:c16="http://schemas.microsoft.com/office/drawing/2014/chart" uri="{C3380CC4-5D6E-409C-BE32-E72D297353CC}">
              <c16:uniqueId val="{00000003-A672-4108-8E8F-AA247002FE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330</c:v>
                </c:pt>
                <c:pt idx="3">
                  <c:v>315</c:v>
                </c:pt>
                <c:pt idx="6">
                  <c:v>320</c:v>
                </c:pt>
                <c:pt idx="9">
                  <c:v>339</c:v>
                </c:pt>
                <c:pt idx="12">
                  <c:v>337</c:v>
                </c:pt>
              </c:numCache>
            </c:numRef>
          </c:val>
          <c:extLst>
            <c:ext xmlns:c16="http://schemas.microsoft.com/office/drawing/2014/chart" uri="{C3380CC4-5D6E-409C-BE32-E72D297353CC}">
              <c16:uniqueId val="{00000004-A672-4108-8E8F-AA247002FE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72-4108-8E8F-AA247002FE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72-4108-8E8F-AA247002FE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660</c:v>
                </c:pt>
                <c:pt idx="3">
                  <c:v>394</c:v>
                </c:pt>
                <c:pt idx="6">
                  <c:v>524</c:v>
                </c:pt>
                <c:pt idx="9">
                  <c:v>568</c:v>
                </c:pt>
                <c:pt idx="12">
                  <c:v>647</c:v>
                </c:pt>
              </c:numCache>
            </c:numRef>
          </c:val>
          <c:extLst>
            <c:ext xmlns:c16="http://schemas.microsoft.com/office/drawing/2014/chart" uri="{C3380CC4-5D6E-409C-BE32-E72D297353CC}">
              <c16:uniqueId val="{00000007-A672-4108-8E8F-AA247002FE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321</c:v>
                </c:pt>
                <c:pt idx="2">
                  <c:v>#N/A</c:v>
                </c:pt>
                <c:pt idx="3">
                  <c:v>#N/A</c:v>
                </c:pt>
                <c:pt idx="4">
                  <c:v>278</c:v>
                </c:pt>
                <c:pt idx="5">
                  <c:v>#N/A</c:v>
                </c:pt>
                <c:pt idx="6">
                  <c:v>#N/A</c:v>
                </c:pt>
                <c:pt idx="7">
                  <c:v>298</c:v>
                </c:pt>
                <c:pt idx="8">
                  <c:v>#N/A</c:v>
                </c:pt>
                <c:pt idx="9">
                  <c:v>#N/A</c:v>
                </c:pt>
                <c:pt idx="10">
                  <c:v>333</c:v>
                </c:pt>
                <c:pt idx="11">
                  <c:v>#N/A</c:v>
                </c:pt>
                <c:pt idx="12">
                  <c:v>#N/A</c:v>
                </c:pt>
                <c:pt idx="13">
                  <c:v>506</c:v>
                </c:pt>
                <c:pt idx="14">
                  <c:v>#N/A</c:v>
                </c:pt>
              </c:numCache>
            </c:numRef>
          </c:val>
          <c:smooth val="0"/>
          <c:extLst>
            <c:ext xmlns:c16="http://schemas.microsoft.com/office/drawing/2014/chart" uri="{C3380CC4-5D6E-409C-BE32-E72D297353CC}">
              <c16:uniqueId val="{00000008-A672-4108-8E8F-AA247002FE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5946</c:v>
                </c:pt>
                <c:pt idx="5">
                  <c:v>5442</c:v>
                </c:pt>
                <c:pt idx="8">
                  <c:v>5817</c:v>
                </c:pt>
                <c:pt idx="11">
                  <c:v>5450</c:v>
                </c:pt>
                <c:pt idx="14">
                  <c:v>5317</c:v>
                </c:pt>
              </c:numCache>
            </c:numRef>
          </c:val>
          <c:extLst>
            <c:ext xmlns:c16="http://schemas.microsoft.com/office/drawing/2014/chart" uri="{C3380CC4-5D6E-409C-BE32-E72D297353CC}">
              <c16:uniqueId val="{00000000-5C05-4B12-8E9E-00F674AB31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173</c:v>
                </c:pt>
                <c:pt idx="5">
                  <c:v>214</c:v>
                </c:pt>
                <c:pt idx="8">
                  <c:v>568</c:v>
                </c:pt>
                <c:pt idx="11">
                  <c:v>454</c:v>
                </c:pt>
                <c:pt idx="14">
                  <c:v>338</c:v>
                </c:pt>
              </c:numCache>
            </c:numRef>
          </c:val>
          <c:extLst>
            <c:ext xmlns:c16="http://schemas.microsoft.com/office/drawing/2014/chart" uri="{C3380CC4-5D6E-409C-BE32-E72D297353CC}">
              <c16:uniqueId val="{00000001-5C05-4B12-8E9E-00F674AB31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2744</c:v>
                </c:pt>
                <c:pt idx="5">
                  <c:v>2999</c:v>
                </c:pt>
                <c:pt idx="8">
                  <c:v>3373</c:v>
                </c:pt>
                <c:pt idx="11">
                  <c:v>3913</c:v>
                </c:pt>
                <c:pt idx="14">
                  <c:v>3957</c:v>
                </c:pt>
              </c:numCache>
            </c:numRef>
          </c:val>
          <c:extLst>
            <c:ext xmlns:c16="http://schemas.microsoft.com/office/drawing/2014/chart" uri="{C3380CC4-5D6E-409C-BE32-E72D297353CC}">
              <c16:uniqueId val="{00000002-5C05-4B12-8E9E-00F674AB31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49</c:v>
                </c:pt>
                <c:pt idx="3">
                  <c:v>0</c:v>
                </c:pt>
                <c:pt idx="6">
                  <c:v>0</c:v>
                </c:pt>
                <c:pt idx="9">
                  <c:v>0</c:v>
                </c:pt>
                <c:pt idx="12">
                  <c:v>0</c:v>
                </c:pt>
              </c:numCache>
            </c:numRef>
          </c:val>
          <c:extLst>
            <c:ext xmlns:c16="http://schemas.microsoft.com/office/drawing/2014/chart" uri="{C3380CC4-5D6E-409C-BE32-E72D297353CC}">
              <c16:uniqueId val="{00000003-5C05-4B12-8E9E-00F674AB31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05-4B12-8E9E-00F674AB31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c:v>
                </c:pt>
                <c:pt idx="3">
                  <c:v>4</c:v>
                </c:pt>
                <c:pt idx="6">
                  <c:v>4</c:v>
                </c:pt>
                <c:pt idx="9">
                  <c:v>3</c:v>
                </c:pt>
                <c:pt idx="12">
                  <c:v>2</c:v>
                </c:pt>
              </c:numCache>
            </c:numRef>
          </c:val>
          <c:extLst>
            <c:ext xmlns:c16="http://schemas.microsoft.com/office/drawing/2014/chart" uri="{C3380CC4-5D6E-409C-BE32-E72D297353CC}">
              <c16:uniqueId val="{00000005-5C05-4B12-8E9E-00F674AB31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1301</c:v>
                </c:pt>
                <c:pt idx="3">
                  <c:v>1371</c:v>
                </c:pt>
                <c:pt idx="6">
                  <c:v>1325</c:v>
                </c:pt>
                <c:pt idx="9">
                  <c:v>1341</c:v>
                </c:pt>
                <c:pt idx="12">
                  <c:v>1295</c:v>
                </c:pt>
              </c:numCache>
            </c:numRef>
          </c:val>
          <c:extLst>
            <c:ext xmlns:c16="http://schemas.microsoft.com/office/drawing/2014/chart" uri="{C3380CC4-5D6E-409C-BE32-E72D297353CC}">
              <c16:uniqueId val="{00000006-5C05-4B12-8E9E-00F674AB31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941</c:v>
                </c:pt>
                <c:pt idx="3">
                  <c:v>931</c:v>
                </c:pt>
                <c:pt idx="6">
                  <c:v>850</c:v>
                </c:pt>
                <c:pt idx="9">
                  <c:v>819</c:v>
                </c:pt>
                <c:pt idx="12">
                  <c:v>759</c:v>
                </c:pt>
              </c:numCache>
            </c:numRef>
          </c:val>
          <c:extLst>
            <c:ext xmlns:c16="http://schemas.microsoft.com/office/drawing/2014/chart" uri="{C3380CC4-5D6E-409C-BE32-E72D297353CC}">
              <c16:uniqueId val="{00000007-5C05-4B12-8E9E-00F674AB31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3681</c:v>
                </c:pt>
                <c:pt idx="3">
                  <c:v>3435</c:v>
                </c:pt>
                <c:pt idx="6">
                  <c:v>3153</c:v>
                </c:pt>
                <c:pt idx="9">
                  <c:v>2898</c:v>
                </c:pt>
                <c:pt idx="12">
                  <c:v>2741</c:v>
                </c:pt>
              </c:numCache>
            </c:numRef>
          </c:val>
          <c:extLst>
            <c:ext xmlns:c16="http://schemas.microsoft.com/office/drawing/2014/chart" uri="{C3380CC4-5D6E-409C-BE32-E72D297353CC}">
              <c16:uniqueId val="{00000008-5C05-4B12-8E9E-00F674AB31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1010</c:v>
                </c:pt>
                <c:pt idx="12">
                  <c:v>924</c:v>
                </c:pt>
              </c:numCache>
            </c:numRef>
          </c:val>
          <c:extLst>
            <c:ext xmlns:c16="http://schemas.microsoft.com/office/drawing/2014/chart" uri="{C3380CC4-5D6E-409C-BE32-E72D297353CC}">
              <c16:uniqueId val="{00000009-5C05-4B12-8E9E-00F674AB31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5332</c:v>
                </c:pt>
                <c:pt idx="3">
                  <c:v>6132</c:v>
                </c:pt>
                <c:pt idx="6">
                  <c:v>7099</c:v>
                </c:pt>
                <c:pt idx="9">
                  <c:v>6694</c:v>
                </c:pt>
                <c:pt idx="12">
                  <c:v>6459</c:v>
                </c:pt>
              </c:numCache>
            </c:numRef>
          </c:val>
          <c:extLst>
            <c:ext xmlns:c16="http://schemas.microsoft.com/office/drawing/2014/chart" uri="{C3380CC4-5D6E-409C-BE32-E72D297353CC}">
              <c16:uniqueId val="{0000000A-5C05-4B12-8E9E-00F674AB31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2448</c:v>
                </c:pt>
                <c:pt idx="2">
                  <c:v>#N/A</c:v>
                </c:pt>
                <c:pt idx="3">
                  <c:v>#N/A</c:v>
                </c:pt>
                <c:pt idx="4">
                  <c:v>3218</c:v>
                </c:pt>
                <c:pt idx="5">
                  <c:v>#N/A</c:v>
                </c:pt>
                <c:pt idx="6">
                  <c:v>#N/A</c:v>
                </c:pt>
                <c:pt idx="7">
                  <c:v>2672</c:v>
                </c:pt>
                <c:pt idx="8">
                  <c:v>#N/A</c:v>
                </c:pt>
                <c:pt idx="9">
                  <c:v>#N/A</c:v>
                </c:pt>
                <c:pt idx="10">
                  <c:v>2947</c:v>
                </c:pt>
                <c:pt idx="11">
                  <c:v>#N/A</c:v>
                </c:pt>
                <c:pt idx="12">
                  <c:v>#N/A</c:v>
                </c:pt>
                <c:pt idx="13">
                  <c:v>2567</c:v>
                </c:pt>
                <c:pt idx="14">
                  <c:v>#N/A</c:v>
                </c:pt>
              </c:numCache>
            </c:numRef>
          </c:val>
          <c:smooth val="0"/>
          <c:extLst>
            <c:ext xmlns:c16="http://schemas.microsoft.com/office/drawing/2014/chart" uri="{C3380CC4-5D6E-409C-BE32-E72D297353CC}">
              <c16:uniqueId val="{0000000B-5C05-4B12-8E9E-00F674AB31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1160</c:v>
                </c:pt>
                <c:pt idx="1">
                  <c:v>1629</c:v>
                </c:pt>
                <c:pt idx="2">
                  <c:v>1849</c:v>
                </c:pt>
              </c:numCache>
            </c:numRef>
          </c:val>
          <c:extLst>
            <c:ext xmlns:c16="http://schemas.microsoft.com/office/drawing/2014/chart" uri="{C3380CC4-5D6E-409C-BE32-E72D297353CC}">
              <c16:uniqueId val="{00000000-15F8-488A-B193-29EB182683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72</c:v>
                </c:pt>
                <c:pt idx="1">
                  <c:v>72</c:v>
                </c:pt>
                <c:pt idx="2">
                  <c:v>72</c:v>
                </c:pt>
              </c:numCache>
            </c:numRef>
          </c:val>
          <c:extLst>
            <c:ext xmlns:c16="http://schemas.microsoft.com/office/drawing/2014/chart" uri="{C3380CC4-5D6E-409C-BE32-E72D297353CC}">
              <c16:uniqueId val="{00000001-15F8-488A-B193-29EB182683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3506</c:v>
                </c:pt>
                <c:pt idx="1">
                  <c:v>3380</c:v>
                </c:pt>
                <c:pt idx="2">
                  <c:v>3498</c:v>
                </c:pt>
              </c:numCache>
            </c:numRef>
          </c:val>
          <c:extLst>
            <c:ext xmlns:c16="http://schemas.microsoft.com/office/drawing/2014/chart" uri="{C3380CC4-5D6E-409C-BE32-E72D297353CC}">
              <c16:uniqueId val="{00000002-15F8-488A-B193-29EB182683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6.169649007076553E-3"/>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{D244528D-E526-4FF5-A45A-E7ED9F16A1B5}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8F8-4BD7-B924-AB75FCFC45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{8F27B0C1-28CE-4C94-B157-3FDA5F742362}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F8-4BD7-B924-AB75FCFC45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{75D8C3C9-3044-46BA-A75B-671DA6454BC6}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F8-4BD7-B924-AB75FCFC45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{9387A466-36F2-4A07-A322-8DFF99C41066}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F8-4BD7-B924-AB75FCFC45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{C607F2DE-C9DB-421B-BDC0-6DD31BA949A3}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F8-4BD7-B924-AB75FCFC4511}"/>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{C0F01DCB-F7E2-421B-A43B-929691099923}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8F8-4BD7-B924-AB75FCFC4511}"/>
                </c:ext>
              </c:extLst>
            </c:dLbl>
            <c:dLbl>
              <c:idx val="16"/>
              <c:layout>
                <c:manualLayout>
                  <c:x val="0"/>
                  <c:y val="-1.941105570694309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{1A279AA1-D5CE-4545-B89A-D5A146D6DF51}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8F8-4BD7-B924-AB75FCFC4511}"/>
                </c:ext>
              </c:extLst>
            </c:dLbl>
            <c:dLbl>
              <c:idx val="24"/>
              <c:layout>
                <c:manualLayout>
                  <c:x val="0"/>
                  <c:y val="1.3241761930693756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{7E448790-9196-4EAD-9BCA-9382781C8EC8}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8F8-4BD7-B924-AB75FCFC4511}"/>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{EEFD93DC-8A92-402B-BB9F-B732DD37EF1C}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8F8-4BD7-B924-AB75FCFC45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40.9</c:v>
                </c:pt>
                <c:pt idx="8">
                  <c:v>42.3</c:v>
                </c:pt>
                <c:pt idx="16">
                  <c:v>42</c:v>
                </c:pt>
                <c:pt idx="24">
                  <c:v>41.6</c:v>
                </c:pt>
                <c:pt idx="32">
                  <c:v>43.4</c:v>
                </c:pt>
              </c:numCache>
            </c:numRef>
          </c:xVal>
          <c:yVal>
            <c:numRef>
              <c:f>公会計指標分析・財政指標組合せ分析表!$BP$51:$DC$51</c:f>
              <c:numCache>
                <c:formatCode>#,##0.0;"▲ "#,##0.0</c:formatCode>
                <c:ptCount val="40"/>
                <c:pt idx="0">
                  <c:v>74.400000000000006</c:v>
                </c:pt>
                <c:pt idx="8">
                  <c:v>92</c:v>
                </c:pt>
                <c:pt idx="16">
                  <c:v>65.599999999999994</c:v>
                </c:pt>
                <c:pt idx="24">
                  <c:v>66.7</c:v>
                </c:pt>
                <c:pt idx="32">
                  <c:v>53.3</c:v>
                </c:pt>
              </c:numCache>
            </c:numRef>
          </c:yVal>
          <c:smooth val="0"/>
          <c:extLst>
            <c:ext xmlns:c16="http://schemas.microsoft.com/office/drawing/2014/chart" uri="{C3380CC4-5D6E-409C-BE32-E72D297353CC}">
              <c16:uniqueId val="{00000009-58F8-4BD7-B924-AB75FCFC45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0177641846568912E-2"/>
                  <c:y val="-2.649560170951285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{06718060-8251-4BFD-8771-19E80D5D25C2}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8F8-4BD7-B924-AB75FCFC45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{0C96851B-4B6B-43CF-94ED-5D4011C281B3}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F8-4BD7-B924-AB75FCFC45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{73463E16-7CE1-41A4-BFD0-9F9516CCED08}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F8-4BD7-B924-AB75FCFC45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{D1E2BE80-98FA-4005-A4DA-BD965AAC5645}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F8-4BD7-B924-AB75FCFC45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{CF89E68B-D867-4616-8E1E-724C8B674387}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F8-4BD7-B924-AB75FCFC4511}"/>
                </c:ext>
              </c:extLst>
            </c:dLbl>
            <c:dLbl>
              <c:idx val="8"/>
              <c:layout>
                <c:manualLayout>
                  <c:x val="-2.3853859453899375E-2"/>
                  <c:y val="-4.974812358196294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{0370A24C-546C-4610-BD6E-97053FA35ABD}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8F8-4BD7-B924-AB75FCFC4511}"/>
                </c:ext>
              </c:extLst>
            </c:dLbl>
            <c:dLbl>
              <c:idx val="16"/>
              <c:layout>
                <c:manualLayout>
                  <c:x val="-3.2015750650234161E-2"/>
                  <c:y val="-0.11608108640954348"/>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{DADBA2ED-4913-4E2C-AD0D-57650D99BD56}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8F8-4BD7-B924-AB75FCFC4511}"/>
                </c:ext>
              </c:extLst>
            </c:dLbl>
            <c:dLbl>
              <c:idx val="24"/>
              <c:layout>
                <c:manualLayout>
                  <c:x val="-3.2015750650234161E-2"/>
                  <c:y val="-8.530868315577119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{0EA9F28B-05EF-4D6B-B42E-3A4A78D9AD6F}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8F8-4BD7-B924-AB75FCFC4511}"/>
                </c:ext>
              </c:extLst>
            </c:dLbl>
            <c:dLbl>
              <c:idx val="32"/>
              <c:layout>
                <c:manualLayout>
                  <c:x val="-3.2015750650234161E-2"/>
                  <c:y val="-4.6059229056744935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{F366E06D-F9B8-4F00-95A7-13C8AEC66755}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8F8-4BD7-B924-AB75FCFC45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58F8-4BD7-B924-AB75FCFC4511}"/>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{ADDE3C2E-84FC-4D25-85A3-46F54BCB787B}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A92-4108-B7DA-029CEDF242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{88300F61-9E4E-4FAA-A6F7-B00DBDC1566B}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92-4108-B7DA-029CEDF242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{E09EB7F5-E2D9-482E-B205-DD596646435B}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92-4108-B7DA-029CEDF242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{7573632C-D6A7-4D05-8668-E0A1276F5F1E}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92-4108-B7DA-029CEDF242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{D90DFE32-7403-48A8-937D-6977DBDAF1EF}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92-4108-B7DA-029CEDF242B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{1359F9F3-751B-4833-BCDF-F5B7FC726D34}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A92-4108-B7DA-029CEDF242B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{536AD91B-6B74-467A-8237-28B514D2344A}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A92-4108-B7DA-029CEDF242B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{501ECDB2-9DE5-42F6-A708-99A04E054336}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A92-4108-B7DA-029CEDF242B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{6617CE5D-D435-46A5-AB30-3BE88D111332}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A92-4108-B7DA-029CEDF242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8.8000000000000007</c:v>
                </c:pt>
                <c:pt idx="16">
                  <c:v>8.3000000000000007</c:v>
                </c:pt>
                <c:pt idx="24">
                  <c:v>7.6</c:v>
                </c:pt>
                <c:pt idx="32">
                  <c:v>8.4</c:v>
                </c:pt>
              </c:numCache>
            </c:numRef>
          </c:xVal>
          <c:yVal>
            <c:numRef>
              <c:f>公会計指標分析・財政指標組合せ分析表!$BP$73:$DC$73</c:f>
              <c:numCache>
                <c:formatCode>#,##0.0;"▲ "#,##0.0</c:formatCode>
                <c:ptCount val="40"/>
                <c:pt idx="0">
                  <c:v>74.400000000000006</c:v>
                </c:pt>
                <c:pt idx="8">
                  <c:v>92</c:v>
                </c:pt>
                <c:pt idx="16">
                  <c:v>65.599999999999994</c:v>
                </c:pt>
                <c:pt idx="24">
                  <c:v>66.7</c:v>
                </c:pt>
                <c:pt idx="32">
                  <c:v>53.3</c:v>
                </c:pt>
              </c:numCache>
            </c:numRef>
          </c:yVal>
          <c:smooth val="0"/>
          <c:extLst>
            <c:ext xmlns:c16="http://schemas.microsoft.com/office/drawing/2014/chart" uri="{C3380CC4-5D6E-409C-BE32-E72D297353CC}">
              <c16:uniqueId val="{00000009-DA92-4108-B7DA-029CEDF242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8.013866636710419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{43FF9F96-2C13-4343-8D5F-661EE91B646E}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A92-4108-B7DA-029CEDF242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{9231DD19-C117-4AE4-89F0-9DDD4789301C}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92-4108-B7DA-029CEDF242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{D475C92A-2CCC-4EE7-AFD9-E04F8E2B1105}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92-4108-B7DA-029CEDF242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{0CBF770B-212B-45B9-802C-372B3E9CD9D4}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92-4108-B7DA-029CEDF242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{B1836D7C-B8CB-452E-A15E-FAEF6CD60164}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92-4108-B7DA-029CEDF242B6}"/>
                </c:ext>
              </c:extLst>
            </c:dLbl>
            <c:dLbl>
              <c:idx val="8"/>
              <c:layout>
                <c:manualLayout>
                  <c:x val="-1.8235628084250059E-2"/>
                  <c:y val="-4.469462780848371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{247A8E99-7AF9-42E6-8945-532C9D057013}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A92-4108-B7DA-029CEDF242B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{3D11A0EE-7865-4D38-8FAE-B1EB54F7E659}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A92-4108-B7DA-029CEDF242B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{D36B0260-4D88-4ECC-9332-2FE2B0E451EB}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A92-4108-B7DA-029CEDF242B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{217CBC90-DA08-4AB8-A78B-9E1523C42CD6}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A92-4108-B7DA-029CEDF242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DA92-4108-B7DA-029CEDF242B6}"/>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・元利償還金、組合等が起こした地方債の元利償還金に対する負担金等については、組合等への負担金は減となったが、元利償還金の増により増加している。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・債務負担行為に基づく支出額については、道の駅整備事業の完了に伴う施設購入費を設定している。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・算入公債費等については、新規の債務負担行為の設定等により増加している。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産業団地の整備に伴う借入のため、土地売却代金を積み立てている。</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・一般会計等に係る地方債の現在高については農業人材育成拠点整備などの大規模ハード整備事業により、増加傾向にあったが</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以降</a:t>
          </a:r>
          <a:r>
            <a:rPr lang="ja-JP" altLang="ja-JP" sz="1100" b="0" i="0" baseline="0">
              <a:solidFill>
                <a:schemeClr val="dk1"/>
              </a:solidFill>
              <a:effectLst/>
              <a:latin typeface="+mn-lt"/>
              <a:ea typeface="+mn-ea"/>
              <a:cs typeface="+mn-cs"/>
            </a:rPr>
            <a:t>についてはそれらの整備が完了したことにより減少し</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・公営企業債等繰入見込額については、</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は下水道事業債の残高の減等により、見込額も減少した。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・組合等負担等見込額については、</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以降減少傾向にあり、</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においても消防組合、美浜・三方環境衛生組合で減少した　ため、全体の負担等見込額が減少した。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・退職手当負担見込額については、定員適正化計画に基づき職員数の削減を進めているところである。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・充当可能基金については特定目的基金が多く、年度によって積立額、取崩額が大きく変動するため、安定していない。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においても、普通建設事業は国の補助制度を最大限活用するとともに、事業の優先度、緊急性及び事業効果を検証し、事業の先送りや規模縮小、職員数のさらなる適正化を図り、地方債の発行を抑え、将来負担比率（分子）の減少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・特定目的基金については、災害に強いまちづくり基金に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368,737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千円、まちづくり基金に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千円積み立てた。また、新規造成として、美浜町こどものあそび場整備事業基金に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千円を造成した。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・基金処分では、特定目的基金において、まちづくり基金で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406,824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千円、庁舎改修基金で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168,584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千円を取り崩すなど、合計で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1,045,126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千円の処分を行った。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・この結果。基金全体では、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338,171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・財政調整基金の残高は、標準財政規模の２０％を超えているため、決算上の剰余金は、特定目的基金への積み立てや、地方債の繰り上げ償還の財源とする方針である。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・電源立地地域対策交付金等の国庫支出金を原資とした特定目的基金については、第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次美浜町総合振興計画、美浜宗清総合戦略のさらなる推進に向け、計画的に造成、処分を行う。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・まちづくり基金：美浜町総合施行計画に資する事業に充当。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・災害に強いまちづくり基金：防災対策事業の計画的・機動的実施に充当。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・ふるさと応援基金：ふるさと寄付金を活用した美浜町総合振興計画に資する事業の計画的実施に充当。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・庁舎改修基金：役場庁舎改修事業の計画的実施に充当。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・保健福祉センター大規模改修事業基金：保健福祉センター大規模改修事業の計画的実施に充当。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・まちづくり基金：美浜町総合振興計画に資する事業に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406,824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千円充当するとともに。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・災害に強いまちづくり基金：町内道路の維持補修事業に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千円充当するとともに、避難施設等強靭化事業の計画的実施に向けて、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368,727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・ふるさと応援基金：美浜町総合振興計画に資する事業に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千円充当するとともに、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・庁舎歌集基金：庁舎の大規模改修事業に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168,584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千円充当するとともに、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・保健福祉センター大規模改修事業基金：保健福祉センターはあとぴあの大規模改修に向けて、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・庁舎改修基金：庁舎の大規模改修工事が令和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年度完了予定のため、同年度末までに残高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331,556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千円を全額処分予定。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1,849,152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千円で標準財政規模の２０％を超えているため、決算上の剰余金は、特定目的基金への積み立てや、地方債の繰り上げ償還の財源とする方針である。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・地方債の償還計画を踏まえ、決算上の剰余金による積立を検討していく。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
8,762
152.38
12,633,224
11,502,021
814,630
5,344,235
6,458,611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000"/>
            <a:t>有形固定資産減価償却率は</a:t>
          </a:r>
          <a:r>
            <a:rPr lang="en-US" altLang="ja-JP" sz="1000"/>
            <a:t>41.6</a:t>
          </a:r>
          <a:r>
            <a:rPr lang="ja-JP" altLang="en-US" sz="1000"/>
            <a:t>％から</a:t>
          </a:r>
          <a:r>
            <a:rPr lang="en-US" altLang="ja-JP" sz="1000"/>
            <a:t>43.4</a:t>
          </a:r>
          <a:r>
            <a:rPr lang="ja-JP" altLang="en-US" sz="1000"/>
            <a:t>％に上昇した。</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年度には美浜町</a:t>
          </a:r>
          <a:r>
            <a:rPr kumimoji="1" lang="ja-JP" altLang="en-US" sz="1000">
              <a:solidFill>
                <a:schemeClr val="dk1"/>
              </a:solidFill>
              <a:effectLst/>
              <a:latin typeface="+mn-lt"/>
              <a:ea typeface="+mn-ea"/>
              <a:cs typeface="+mn-cs"/>
            </a:rPr>
            <a:t>役場庁舎の改修工事</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デイサービスセンターの空調</a:t>
          </a:r>
          <a:r>
            <a:rPr kumimoji="1" lang="ja-JP" altLang="ja-JP" sz="1000">
              <a:solidFill>
                <a:schemeClr val="dk1"/>
              </a:solidFill>
              <a:effectLst/>
              <a:latin typeface="+mn-lt"/>
              <a:ea typeface="+mn-ea"/>
              <a:cs typeface="+mn-cs"/>
            </a:rPr>
            <a:t>工事等</a:t>
          </a:r>
          <a:r>
            <a:rPr kumimoji="1" lang="ja-JP" altLang="en-US" sz="1000">
              <a:solidFill>
                <a:schemeClr val="dk1"/>
              </a:solidFill>
              <a:effectLst/>
              <a:latin typeface="+mn-lt"/>
              <a:ea typeface="+mn-ea"/>
              <a:cs typeface="+mn-cs"/>
            </a:rPr>
            <a:t>を実施した一方で、</a:t>
          </a:r>
          <a:r>
            <a:rPr kumimoji="1" lang="ja-JP" altLang="ja-JP" sz="1000">
              <a:solidFill>
                <a:schemeClr val="dk1"/>
              </a:solidFill>
              <a:effectLst/>
              <a:latin typeface="+mn-lt"/>
              <a:ea typeface="+mn-ea"/>
              <a:cs typeface="+mn-cs"/>
            </a:rPr>
            <a:t>公共施設等整備費支出は前年度より約</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年度の減価償却費は約</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億円である。</a:t>
          </a:r>
          <a:r>
            <a:rPr kumimoji="1" lang="ja-JP" altLang="en-US" sz="1000">
              <a:solidFill>
                <a:schemeClr val="dk1"/>
              </a:solidFill>
              <a:effectLst/>
              <a:latin typeface="+mn-lt"/>
              <a:ea typeface="+mn-ea"/>
              <a:cs typeface="+mn-cs"/>
            </a:rPr>
            <a:t>類似団体と比べると、</a:t>
          </a:r>
          <a:r>
            <a:rPr lang="ja-JP" altLang="en-US" sz="1000"/>
            <a:t>減価償却率は依然として大幅に低い水準にある。今後は、</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年度に改訂した公共施設等総合管理計画</a:t>
          </a:r>
          <a:r>
            <a:rPr kumimoji="1" lang="ja-JP" altLang="en-US" sz="1000">
              <a:solidFill>
                <a:schemeClr val="dk1"/>
              </a:solidFill>
              <a:effectLst/>
              <a:latin typeface="+mn-lt"/>
              <a:ea typeface="+mn-ea"/>
              <a:cs typeface="+mn-cs"/>
            </a:rPr>
            <a:t>に基づき</a:t>
          </a:r>
          <a:r>
            <a:rPr kumimoji="1" lang="ja-JP" altLang="ja-JP" sz="1000">
              <a:solidFill>
                <a:schemeClr val="dk1"/>
              </a:solidFill>
              <a:effectLst/>
              <a:latin typeface="+mn-lt"/>
              <a:ea typeface="+mn-ea"/>
              <a:cs typeface="+mn-cs"/>
            </a:rPr>
            <a:t>、美浜町の人口規模、財政状況に</a:t>
          </a:r>
          <a:r>
            <a:rPr kumimoji="1" lang="ja-JP" altLang="en-US" sz="1000">
              <a:solidFill>
                <a:schemeClr val="dk1"/>
              </a:solidFill>
              <a:effectLst/>
              <a:latin typeface="+mn-lt"/>
              <a:ea typeface="+mn-ea"/>
              <a:cs typeface="+mn-cs"/>
            </a:rPr>
            <a:t>応じた</a:t>
          </a:r>
          <a:r>
            <a:rPr kumimoji="1" lang="ja-JP" altLang="ja-JP" sz="1000">
              <a:solidFill>
                <a:schemeClr val="dk1"/>
              </a:solidFill>
              <a:effectLst/>
              <a:latin typeface="+mn-lt"/>
              <a:ea typeface="+mn-ea"/>
              <a:cs typeface="+mn-cs"/>
            </a:rPr>
            <a:t>資産保有量を目指していく。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300220" y="5321935"/>
          <a:ext cx="1270" cy="119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352925" y="652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213225" y="651736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352925" y="510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213225" y="53219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352925" y="605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251325" y="60784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3616325" y="60569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2930525" y="6044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244725" y="60476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558925" y="60630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51798</xdr:rowOff>
    </xdr:from>
    <xdr:to>
      <xdr:col>23</xdr:col>
      <xdr:colOff>136525</xdr:colOff>
      <xdr:row>28</xdr:row>
      <xdr:rowOff>153398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251325" y="546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74675</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352925" y="532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167731</xdr:rowOff>
    </xdr:from>
    <xdr:to>
      <xdr:col>19</xdr:col>
      <xdr:colOff>187325</xdr:colOff>
      <xdr:row>28</xdr:row>
      <xdr:rowOff>97881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616325" y="54191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47081</xdr:rowOff>
    </xdr:from>
    <xdr:to>
      <xdr:col>23</xdr:col>
      <xdr:colOff>85725</xdr:colOff>
      <xdr:row>28</xdr:row>
      <xdr:rowOff>102598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667125" y="5463631"/>
          <a:ext cx="635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8618</xdr:rowOff>
    </xdr:from>
    <xdr:to>
      <xdr:col>15</xdr:col>
      <xdr:colOff>187325</xdr:colOff>
      <xdr:row>28</xdr:row>
      <xdr:rowOff>110218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930525" y="54251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47081</xdr:rowOff>
    </xdr:from>
    <xdr:to>
      <xdr:col>19</xdr:col>
      <xdr:colOff>136525</xdr:colOff>
      <xdr:row>28</xdr:row>
      <xdr:rowOff>59418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2981325" y="5463631"/>
          <a:ext cx="6858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17871</xdr:rowOff>
    </xdr:from>
    <xdr:to>
      <xdr:col>11</xdr:col>
      <xdr:colOff>187325</xdr:colOff>
      <xdr:row>28</xdr:row>
      <xdr:rowOff>119471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244725" y="54344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59418</xdr:rowOff>
    </xdr:from>
    <xdr:to>
      <xdr:col>15</xdr:col>
      <xdr:colOff>136525</xdr:colOff>
      <xdr:row>28</xdr:row>
      <xdr:rowOff>68671</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2295525" y="5475968"/>
          <a:ext cx="6858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146141</xdr:rowOff>
    </xdr:from>
    <xdr:to>
      <xdr:col>7</xdr:col>
      <xdr:colOff>187325</xdr:colOff>
      <xdr:row>28</xdr:row>
      <xdr:rowOff>76291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558925" y="53975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25491</xdr:rowOff>
    </xdr:from>
    <xdr:to>
      <xdr:col>11</xdr:col>
      <xdr:colOff>136525</xdr:colOff>
      <xdr:row>28</xdr:row>
      <xdr:rowOff>68671</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609725" y="5442041"/>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470919" y="614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279781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112019" y="6134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426219" y="614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114408</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470919" y="520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126745</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2797819" y="521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135998</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112019" y="5222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92818</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426219" y="5179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a:t>令和</a:t>
          </a:r>
          <a:r>
            <a:rPr lang="en-US" altLang="ja-JP"/>
            <a:t>5</a:t>
          </a:r>
          <a:r>
            <a:rPr lang="ja-JP" altLang="en-US"/>
            <a:t>年度の地方債発行額は</a:t>
          </a:r>
          <a:r>
            <a:rPr lang="en-US" altLang="ja-JP"/>
            <a:t>4</a:t>
          </a:r>
          <a:r>
            <a:rPr lang="ja-JP" altLang="en-US"/>
            <a:t>億円、償還額は約</a:t>
          </a:r>
          <a:r>
            <a:rPr lang="en-US" altLang="ja-JP"/>
            <a:t>6</a:t>
          </a:r>
          <a:r>
            <a:rPr lang="ja-JP" altLang="en-US"/>
            <a:t>億円となり、発行額を償還額が下回った。令和</a:t>
          </a:r>
          <a:r>
            <a:rPr lang="en-US" altLang="ja-JP"/>
            <a:t>2</a:t>
          </a:r>
          <a:r>
            <a:rPr lang="ja-JP" altLang="en-US"/>
            <a:t>年以降、債務償還比率は減少傾向にあり、令和</a:t>
          </a:r>
          <a:r>
            <a:rPr lang="en-US" altLang="ja-JP"/>
            <a:t>5</a:t>
          </a:r>
          <a:r>
            <a:rPr lang="ja-JP" altLang="en-US"/>
            <a:t>年度には類似団体の平均を下回った。今後も、多額の負担を将来に残さないよう、適正な基金管理と健全な財政運営に努める。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3323570" y="5118553"/>
          <a:ext cx="1269"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3376275" y="65704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3255625" y="6572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3376275" y="5391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93725" y="54131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639675" y="54177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953875" y="54145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1268075" y="55506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0582275" y="55720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100596</xdr:rowOff>
    </xdr:from>
    <xdr:to>
      <xdr:col>76</xdr:col>
      <xdr:colOff>73025</xdr:colOff>
      <xdr:row>28</xdr:row>
      <xdr:rowOff>30746</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93725" y="53520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123473</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3376275" y="520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3272</xdr:rowOff>
    </xdr:from>
    <xdr:to>
      <xdr:col>72</xdr:col>
      <xdr:colOff>123825</xdr:colOff>
      <xdr:row>28</xdr:row>
      <xdr:rowOff>104872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639675" y="54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151396</xdr:rowOff>
    </xdr:from>
    <xdr:to>
      <xdr:col>76</xdr:col>
      <xdr:colOff>22225</xdr:colOff>
      <xdr:row>28</xdr:row>
      <xdr:rowOff>54072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690475" y="5402846"/>
          <a:ext cx="635000" cy="6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90146</xdr:rowOff>
    </xdr:from>
    <xdr:to>
      <xdr:col>68</xdr:col>
      <xdr:colOff>123825</xdr:colOff>
      <xdr:row>29</xdr:row>
      <xdr:rowOff>20296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953875" y="55066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54072</xdr:rowOff>
    </xdr:from>
    <xdr:to>
      <xdr:col>72</xdr:col>
      <xdr:colOff>73025</xdr:colOff>
      <xdr:row>28</xdr:row>
      <xdr:rowOff>140946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004675" y="5470622"/>
          <a:ext cx="685800" cy="8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123734</xdr:rowOff>
    </xdr:from>
    <xdr:to>
      <xdr:col>64</xdr:col>
      <xdr:colOff>123825</xdr:colOff>
      <xdr:row>31</xdr:row>
      <xdr:rowOff>53884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268075" y="58704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140946</xdr:rowOff>
    </xdr:from>
    <xdr:to>
      <xdr:col>68</xdr:col>
      <xdr:colOff>73025</xdr:colOff>
      <xdr:row>31</xdr:row>
      <xdr:rowOff>3084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318875" y="5557496"/>
          <a:ext cx="685800" cy="35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61535</xdr:rowOff>
    </xdr:from>
    <xdr:to>
      <xdr:col>60</xdr:col>
      <xdr:colOff>123825</xdr:colOff>
      <xdr:row>30</xdr:row>
      <xdr:rowOff>163135</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0582275" y="58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112335</xdr:rowOff>
    </xdr:from>
    <xdr:to>
      <xdr:col>64</xdr:col>
      <xdr:colOff>73025</xdr:colOff>
      <xdr:row>31</xdr:row>
      <xdr:rowOff>3084</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0633075" y="5859085"/>
          <a:ext cx="685800" cy="5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2461952" y="51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1788852" y="519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1103052" y="533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0417252" y="535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95999</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2461952" y="551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11423</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1788852" y="559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45011</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1103052" y="595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154262</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0417252" y="590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152525" y="11439525"/>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835025" y="11661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296025" y="14316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
8,762
152.38
12,633,224
11,502,021
814,630
5,344,235
6,458,611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177665" y="5619750"/>
          <a:ext cx="0" cy="1207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216400" y="683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108450" y="6826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216400" y="54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108450" y="5619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216400" y="6280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127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84550" y="6294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71750" y="6279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780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84250" y="6282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120650</xdr:rowOff>
    </xdr:from>
    <xdr:to>
      <xdr:col>24</xdr:col>
      <xdr:colOff>114300</xdr:colOff>
      <xdr:row>34</xdr:row>
      <xdr:rowOff>50800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127500" y="5575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73677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2164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63500</xdr:rowOff>
    </xdr:from>
    <xdr:to>
      <xdr:col>20</xdr:col>
      <xdr:colOff>38100</xdr:colOff>
      <xdr:row>33</xdr:row>
      <xdr:rowOff>165100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84550" y="5518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114300</xdr:rowOff>
    </xdr:from>
    <xdr:to>
      <xdr:col>24</xdr:col>
      <xdr:colOff>63500</xdr:colOff>
      <xdr:row>34</xdr:row>
      <xdr:rowOff>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429000" y="5568950"/>
          <a:ext cx="7493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164465</xdr:rowOff>
    </xdr:from>
    <xdr:to>
      <xdr:col>15</xdr:col>
      <xdr:colOff>101600</xdr:colOff>
      <xdr:row>33</xdr:row>
      <xdr:rowOff>94615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71750" y="5454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43815</xdr:rowOff>
    </xdr:from>
    <xdr:to>
      <xdr:col>19</xdr:col>
      <xdr:colOff>177800</xdr:colOff>
      <xdr:row>33</xdr:row>
      <xdr:rowOff>114300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622550" y="5498465"/>
          <a:ext cx="80645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82550</xdr:rowOff>
    </xdr:from>
    <xdr:to>
      <xdr:col>10</xdr:col>
      <xdr:colOff>165100</xdr:colOff>
      <xdr:row>33</xdr:row>
      <xdr:rowOff>12700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78000" y="5372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32</xdr:row>
      <xdr:rowOff>133350</xdr:rowOff>
    </xdr:from>
    <xdr:to>
      <xdr:col>15</xdr:col>
      <xdr:colOff>50800</xdr:colOff>
      <xdr:row>33</xdr:row>
      <xdr:rowOff>43815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828800" y="5422900"/>
          <a:ext cx="79375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71120</xdr:rowOff>
    </xdr:from>
    <xdr:to>
      <xdr:col>6</xdr:col>
      <xdr:colOff>38100</xdr:colOff>
      <xdr:row>33</xdr:row>
      <xdr:rowOff>1270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84250" y="5360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121920</xdr:rowOff>
    </xdr:from>
    <xdr:to>
      <xdr:col>10</xdr:col>
      <xdr:colOff>114300</xdr:colOff>
      <xdr:row>32</xdr:row>
      <xdr:rowOff>133350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28700" y="541147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23914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439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45294" y="638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5154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10177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239144" y="52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111142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439044"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29227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45294" y="51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17797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51544" y="51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429115" y="5406961"/>
          <a:ext cx="0" cy="152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467850" y="693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359900" y="69342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467850" y="518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359900" y="5406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467850" y="637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398000" y="6521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36000" y="6529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42250" y="65382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029450" y="65527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235700" y="6546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89065</xdr:rowOff>
    </xdr:from>
    <xdr:to>
      <xdr:col>55</xdr:col>
      <xdr:colOff>50800</xdr:colOff>
      <xdr:row>40</xdr:row>
      <xdr:rowOff>19215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398000" y="6534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67492</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467850" y="65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96406</xdr:rowOff>
    </xdr:from>
    <xdr:to>
      <xdr:col>50</xdr:col>
      <xdr:colOff>165100</xdr:colOff>
      <xdr:row>40</xdr:row>
      <xdr:rowOff>26556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36000" y="6541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139865</xdr:rowOff>
    </xdr:from>
    <xdr:to>
      <xdr:col>55</xdr:col>
      <xdr:colOff>0</xdr:colOff>
      <xdr:row>39</xdr:row>
      <xdr:rowOff>147206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686800" y="6585115"/>
          <a:ext cx="742950" cy="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103505</xdr:rowOff>
    </xdr:from>
    <xdr:to>
      <xdr:col>46</xdr:col>
      <xdr:colOff>38100</xdr:colOff>
      <xdr:row>40</xdr:row>
      <xdr:rowOff>33655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42250" y="65487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147206</xdr:rowOff>
    </xdr:from>
    <xdr:to>
      <xdr:col>50</xdr:col>
      <xdr:colOff>114300</xdr:colOff>
      <xdr:row>39</xdr:row>
      <xdr:rowOff>154305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86700" y="6592456"/>
          <a:ext cx="800100" cy="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119291</xdr:rowOff>
    </xdr:from>
    <xdr:to>
      <xdr:col>41</xdr:col>
      <xdr:colOff>101600</xdr:colOff>
      <xdr:row>40</xdr:row>
      <xdr:rowOff>49441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029450" y="65645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154305</xdr:rowOff>
    </xdr:from>
    <xdr:to>
      <xdr:col>45</xdr:col>
      <xdr:colOff>177800</xdr:colOff>
      <xdr:row>39</xdr:row>
      <xdr:rowOff>170091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080250" y="6599555"/>
          <a:ext cx="80645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123393</xdr:rowOff>
    </xdr:from>
    <xdr:to>
      <xdr:col>36</xdr:col>
      <xdr:colOff>165100</xdr:colOff>
      <xdr:row>40</xdr:row>
      <xdr:rowOff>53543</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235700" y="6568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170091</xdr:rowOff>
    </xdr:from>
    <xdr:to>
      <xdr:col>41</xdr:col>
      <xdr:colOff>50800</xdr:colOff>
      <xdr:row>40</xdr:row>
      <xdr:rowOff>2743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286500" y="6608991"/>
          <a:ext cx="79375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425961" y="631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644911" y="63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851161" y="633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038361" y="6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17683</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425961" y="662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24782</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644911" y="66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40568</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851161" y="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44670</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038361" y="665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177665" y="9202783"/>
          <a:ext cx="0" cy="135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216400" y="10561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108450" y="10557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216400" y="89843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108450" y="92027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2164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12750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84550" y="101540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71750" y="10145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78000" y="1012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84250" y="101164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133713</xdr:rowOff>
    </xdr:from>
    <xdr:to>
      <xdr:col>24</xdr:col>
      <xdr:colOff>114300</xdr:colOff>
      <xdr:row>56</xdr:row>
      <xdr:rowOff>63863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127500" y="92205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48640</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216400" y="9135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102688</xdr:rowOff>
    </xdr:from>
    <xdr:to>
      <xdr:col>20</xdr:col>
      <xdr:colOff>38100</xdr:colOff>
      <xdr:row>56</xdr:row>
      <xdr:rowOff>32838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84550" y="91895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153488</xdr:rowOff>
    </xdr:from>
    <xdr:to>
      <xdr:col>24</xdr:col>
      <xdr:colOff>63500</xdr:colOff>
      <xdr:row>56</xdr:row>
      <xdr:rowOff>13063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429000" y="9240338"/>
          <a:ext cx="7493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65133</xdr:rowOff>
    </xdr:from>
    <xdr:to>
      <xdr:col>15</xdr:col>
      <xdr:colOff>101600</xdr:colOff>
      <xdr:row>55</xdr:row>
      <xdr:rowOff>166733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71750" y="915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115933</xdr:rowOff>
    </xdr:from>
    <xdr:to>
      <xdr:col>19</xdr:col>
      <xdr:colOff>177800</xdr:colOff>
      <xdr:row>55</xdr:row>
      <xdr:rowOff>153488</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622550" y="9202783"/>
          <a:ext cx="8064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24312</xdr:rowOff>
    </xdr:from>
    <xdr:to>
      <xdr:col>10</xdr:col>
      <xdr:colOff>165100</xdr:colOff>
      <xdr:row>55</xdr:row>
      <xdr:rowOff>125912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78000" y="911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75112</xdr:rowOff>
    </xdr:from>
    <xdr:to>
      <xdr:col>15</xdr:col>
      <xdr:colOff>50800</xdr:colOff>
      <xdr:row>55</xdr:row>
      <xdr:rowOff>115933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828800" y="9161962"/>
          <a:ext cx="7937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161472</xdr:rowOff>
    </xdr:from>
    <xdr:to>
      <xdr:col>6</xdr:col>
      <xdr:colOff>38100</xdr:colOff>
      <xdr:row>55</xdr:row>
      <xdr:rowOff>91622</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84250" y="90832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40822</xdr:rowOff>
    </xdr:from>
    <xdr:to>
      <xdr:col>10</xdr:col>
      <xdr:colOff>114300</xdr:colOff>
      <xdr:row>55</xdr:row>
      <xdr:rowOff>75112</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28700" y="9127672"/>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239144" y="1024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439044"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45294" y="1021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51544" y="1020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49365</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258761" y="89711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11810</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471361" y="8933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142439</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77611" y="8899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108149</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64811" y="8864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32787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429115" y="9240583"/>
          <a:ext cx="0" cy="140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467850" y="106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359900" y="106484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467850" y="9022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359900" y="9240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467850" y="10253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398000" y="104020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36000" y="10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42250" y="104105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029450" y="1041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235700" y="1043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167804</xdr:rowOff>
    </xdr:from>
    <xdr:to>
      <xdr:col>55</xdr:col>
      <xdr:colOff>50800</xdr:colOff>
      <xdr:row>64</xdr:row>
      <xdr:rowOff>97954</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398000" y="105754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82731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467850" y="104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169294</xdr:rowOff>
    </xdr:from>
    <xdr:to>
      <xdr:col>50</xdr:col>
      <xdr:colOff>165100</xdr:colOff>
      <xdr:row>64</xdr:row>
      <xdr:rowOff>99444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36000" y="105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47154</xdr:rowOff>
    </xdr:from>
    <xdr:to>
      <xdr:col>55</xdr:col>
      <xdr:colOff>0</xdr:colOff>
      <xdr:row>64</xdr:row>
      <xdr:rowOff>48644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686800" y="10619904"/>
          <a:ext cx="74295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169680</xdr:rowOff>
    </xdr:from>
    <xdr:to>
      <xdr:col>46</xdr:col>
      <xdr:colOff>38100</xdr:colOff>
      <xdr:row>64</xdr:row>
      <xdr:rowOff>99830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42250" y="10570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48644</xdr:rowOff>
    </xdr:from>
    <xdr:to>
      <xdr:col>50</xdr:col>
      <xdr:colOff>114300</xdr:colOff>
      <xdr:row>64</xdr:row>
      <xdr:rowOff>49030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86700" y="10621394"/>
          <a:ext cx="8001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170390</xdr:rowOff>
    </xdr:from>
    <xdr:to>
      <xdr:col>41</xdr:col>
      <xdr:colOff>101600</xdr:colOff>
      <xdr:row>64</xdr:row>
      <xdr:rowOff>100540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029450" y="1057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49030</xdr:rowOff>
    </xdr:from>
    <xdr:to>
      <xdr:col>45</xdr:col>
      <xdr:colOff>177800</xdr:colOff>
      <xdr:row>64</xdr:row>
      <xdr:rowOff>49740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080250" y="10621780"/>
          <a:ext cx="80645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181</xdr:rowOff>
    </xdr:from>
    <xdr:to>
      <xdr:col>36</xdr:col>
      <xdr:colOff>165100</xdr:colOff>
      <xdr:row>64</xdr:row>
      <xdr:rowOff>101781</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235700" y="1057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49740</xdr:rowOff>
    </xdr:from>
    <xdr:to>
      <xdr:col>41</xdr:col>
      <xdr:colOff>50800</xdr:colOff>
      <xdr:row>64</xdr:row>
      <xdr:rowOff>50981</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286500" y="10622490"/>
          <a:ext cx="79375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399995" y="1019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612595" y="1019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818845" y="1020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006045" y="1022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90571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25961" y="1066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90957</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644911" y="106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91667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851161" y="1066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92908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038361" y="1066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177665" y="1287907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216400" y="1266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108450" y="12879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216400" y="13521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127500" y="13663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384550" y="136690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571750" y="136480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778000" y="13613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984250" y="1360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12064</xdr:rowOff>
    </xdr:from>
    <xdr:to>
      <xdr:col>24</xdr:col>
      <xdr:colOff>114300</xdr:colOff>
      <xdr:row>83</xdr:row>
      <xdr:rowOff>113664</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127500" y="1372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161941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216400" y="1370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145414</xdr:rowOff>
    </xdr:from>
    <xdr:to>
      <xdr:col>20</xdr:col>
      <xdr:colOff>38100</xdr:colOff>
      <xdr:row>83</xdr:row>
      <xdr:rowOff>75564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384550" y="136899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62864</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429000" y="13734414"/>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118745</xdr:rowOff>
    </xdr:from>
    <xdr:to>
      <xdr:col>15</xdr:col>
      <xdr:colOff>101600</xdr:colOff>
      <xdr:row>83</xdr:row>
      <xdr:rowOff>48895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571750" y="13663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169545</xdr:rowOff>
    </xdr:from>
    <xdr:to>
      <xdr:col>19</xdr:col>
      <xdr:colOff>177800</xdr:colOff>
      <xdr:row>83</xdr:row>
      <xdr:rowOff>24764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622550" y="13707745"/>
          <a:ext cx="8064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111125</xdr:rowOff>
    </xdr:from>
    <xdr:to>
      <xdr:col>10</xdr:col>
      <xdr:colOff>165100</xdr:colOff>
      <xdr:row>83</xdr:row>
      <xdr:rowOff>41275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778000" y="13655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161925</xdr:rowOff>
    </xdr:from>
    <xdr:to>
      <xdr:col>15</xdr:col>
      <xdr:colOff>50800</xdr:colOff>
      <xdr:row>82</xdr:row>
      <xdr:rowOff>169545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828800" y="13706475"/>
          <a:ext cx="7937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95886</xdr:rowOff>
    </xdr:from>
    <xdr:to>
      <xdr:col>6</xdr:col>
      <xdr:colOff>38100</xdr:colOff>
      <xdr:row>83</xdr:row>
      <xdr:rowOff>26036</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984250" y="13640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146686</xdr:rowOff>
    </xdr:from>
    <xdr:to>
      <xdr:col>10</xdr:col>
      <xdr:colOff>114300</xdr:colOff>
      <xdr:row>82</xdr:row>
      <xdr:rowOff>161925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28700" y="13691236"/>
          <a:ext cx="8001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239144" y="1345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439044" y="1342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645294" y="1339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851544"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66691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239144" y="1377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439044" y="1374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645294" y="1374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851544" y="1372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9429115" y="12850113"/>
          <a:ext cx="0" cy="1462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9467850" y="1431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9359900" y="14312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9467850" y="1263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9359900" y="12850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9467850" y="13898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398000" y="139197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36000" y="1390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42250" y="139110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029450" y="13947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235700" y="139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28448</xdr:rowOff>
    </xdr:from>
    <xdr:to>
      <xdr:col>55</xdr:col>
      <xdr:colOff>50800</xdr:colOff>
      <xdr:row>84</xdr:row>
      <xdr:rowOff>130048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398000" y="139031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51325</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9467850" y="1376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35116</xdr:rowOff>
    </xdr:from>
    <xdr:to>
      <xdr:col>50</xdr:col>
      <xdr:colOff>165100</xdr:colOff>
      <xdr:row>84</xdr:row>
      <xdr:rowOff>136716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36000" y="1390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79248</xdr:rowOff>
    </xdr:from>
    <xdr:to>
      <xdr:col>55</xdr:col>
      <xdr:colOff>0</xdr:colOff>
      <xdr:row>84</xdr:row>
      <xdr:rowOff>85916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686800" y="13953998"/>
          <a:ext cx="74295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40450</xdr:rowOff>
    </xdr:from>
    <xdr:to>
      <xdr:col>46</xdr:col>
      <xdr:colOff>38100</xdr:colOff>
      <xdr:row>84</xdr:row>
      <xdr:rowOff>142050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42250" y="1391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85916</xdr:rowOff>
    </xdr:from>
    <xdr:to>
      <xdr:col>50</xdr:col>
      <xdr:colOff>114300</xdr:colOff>
      <xdr:row>84</xdr:row>
      <xdr:rowOff>91250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86700" y="13960666"/>
          <a:ext cx="8001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20638</xdr:rowOff>
    </xdr:from>
    <xdr:to>
      <xdr:col>41</xdr:col>
      <xdr:colOff>101600</xdr:colOff>
      <xdr:row>84</xdr:row>
      <xdr:rowOff>122238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029450" y="13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71438</xdr:rowOff>
    </xdr:from>
    <xdr:to>
      <xdr:col>45</xdr:col>
      <xdr:colOff>177800</xdr:colOff>
      <xdr:row>84</xdr:row>
      <xdr:rowOff>91250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080250" y="13946188"/>
          <a:ext cx="80645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23304</xdr:rowOff>
    </xdr:from>
    <xdr:to>
      <xdr:col>36</xdr:col>
      <xdr:colOff>165100</xdr:colOff>
      <xdr:row>84</xdr:row>
      <xdr:rowOff>124904</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235700" y="138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71438</xdr:rowOff>
    </xdr:from>
    <xdr:to>
      <xdr:col>41</xdr:col>
      <xdr:colOff>50800</xdr:colOff>
      <xdr:row>84</xdr:row>
      <xdr:rowOff>74104</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286500" y="13946188"/>
          <a:ext cx="79375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8458277" y="1369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7677227" y="136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6864427" y="1404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07067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127843</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8458277" y="1400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133177</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7677227" y="1400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138765</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6864427" y="1368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141431</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070677" y="1368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177665" y="167019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216400" y="1807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108450" y="180735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216400" y="16477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108450" y="167019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216400" y="17455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127500" y="1747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38455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57175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778000" y="1727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984250" y="172536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77651</xdr:rowOff>
    </xdr:from>
    <xdr:to>
      <xdr:col>24</xdr:col>
      <xdr:colOff>114300</xdr:colOff>
      <xdr:row>101</xdr:row>
      <xdr:rowOff>7801</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127500" y="1665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30678</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216400" y="1660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53158</xdr:rowOff>
    </xdr:from>
    <xdr:to>
      <xdr:col>20</xdr:col>
      <xdr:colOff>38100</xdr:colOff>
      <xdr:row>100</xdr:row>
      <xdr:rowOff>154758</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384550" y="166266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103958</xdr:rowOff>
    </xdr:from>
    <xdr:to>
      <xdr:col>24</xdr:col>
      <xdr:colOff>63500</xdr:colOff>
      <xdr:row>100</xdr:row>
      <xdr:rowOff>128451</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429000" y="16677458"/>
          <a:ext cx="7493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164193</xdr:rowOff>
    </xdr:from>
    <xdr:to>
      <xdr:col>15</xdr:col>
      <xdr:colOff>101600</xdr:colOff>
      <xdr:row>100</xdr:row>
      <xdr:rowOff>94343</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571750" y="165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43543</xdr:rowOff>
    </xdr:from>
    <xdr:to>
      <xdr:col>19</xdr:col>
      <xdr:colOff>177800</xdr:colOff>
      <xdr:row>100</xdr:row>
      <xdr:rowOff>103958</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622550" y="16617043"/>
          <a:ext cx="80645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53158</xdr:rowOff>
    </xdr:from>
    <xdr:to>
      <xdr:col>10</xdr:col>
      <xdr:colOff>165100</xdr:colOff>
      <xdr:row>101</xdr:row>
      <xdr:rowOff>154758</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778000" y="167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43543</xdr:rowOff>
    </xdr:from>
    <xdr:to>
      <xdr:col>15</xdr:col>
      <xdr:colOff>50800</xdr:colOff>
      <xdr:row>101</xdr:row>
      <xdr:rowOff>103958</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1828800" y="16617043"/>
          <a:ext cx="79375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133169</xdr:rowOff>
    </xdr:from>
    <xdr:to>
      <xdr:col>6</xdr:col>
      <xdr:colOff>38100</xdr:colOff>
      <xdr:row>101</xdr:row>
      <xdr:rowOff>63319</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984250" y="167066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12519</xdr:rowOff>
    </xdr:from>
    <xdr:to>
      <xdr:col>10</xdr:col>
      <xdr:colOff>114300</xdr:colOff>
      <xdr:row>101</xdr:row>
      <xdr:rowOff>103958</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028700" y="16757469"/>
          <a:ext cx="8001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239144" y="175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439044" y="174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113228</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645294" y="17372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87103</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851544" y="17346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171285</xdr:rowOff>
    </xdr:from>
    <xdr:ext cx="340478"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258761" y="16401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110870</xdr:rowOff>
    </xdr:from>
    <xdr:ext cx="340478"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471361" y="163414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171285</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645294" y="1657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79846</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851544" y="1648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327878" y="1757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32787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327878" y="1681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327878" y="1643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327878" y="1605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9429115" y="1676434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9467850" y="1809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9359900" y="180952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9467850" y="16539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9359900" y="167643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9467850" y="17619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398000" y="177680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636000" y="17779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842250" y="177689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029450" y="1778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235700" y="1777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99329</xdr:rowOff>
    </xdr:from>
    <xdr:to>
      <xdr:col>55</xdr:col>
      <xdr:colOff>50800</xdr:colOff>
      <xdr:row>109</xdr:row>
      <xdr:rowOff>29479</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9398000" y="180444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14256</xdr:rowOff>
    </xdr:from>
    <xdr:ext cx="469744"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9467850" y="1795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100040</xdr:rowOff>
    </xdr:from>
    <xdr:to>
      <xdr:col>50</xdr:col>
      <xdr:colOff>165100</xdr:colOff>
      <xdr:row>109</xdr:row>
      <xdr:rowOff>30190</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8636000" y="180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150129</xdr:rowOff>
    </xdr:from>
    <xdr:to>
      <xdr:col>55</xdr:col>
      <xdr:colOff>0</xdr:colOff>
      <xdr:row>108</xdr:row>
      <xdr:rowOff>150840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8686800" y="18095229"/>
          <a:ext cx="74295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100397</xdr:rowOff>
    </xdr:from>
    <xdr:to>
      <xdr:col>46</xdr:col>
      <xdr:colOff>38100</xdr:colOff>
      <xdr:row>109</xdr:row>
      <xdr:rowOff>30547</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7842250" y="180454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150840</xdr:rowOff>
    </xdr:from>
    <xdr:to>
      <xdr:col>50</xdr:col>
      <xdr:colOff>114300</xdr:colOff>
      <xdr:row>108</xdr:row>
      <xdr:rowOff>151197</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7886700" y="18095940"/>
          <a:ext cx="8001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101354</xdr:rowOff>
    </xdr:from>
    <xdr:to>
      <xdr:col>41</xdr:col>
      <xdr:colOff>101600</xdr:colOff>
      <xdr:row>109</xdr:row>
      <xdr:rowOff>31504</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029450" y="180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151197</xdr:rowOff>
    </xdr:from>
    <xdr:to>
      <xdr:col>45</xdr:col>
      <xdr:colOff>177800</xdr:colOff>
      <xdr:row>108</xdr:row>
      <xdr:rowOff>152154</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080250" y="18096297"/>
          <a:ext cx="80645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101394</xdr:rowOff>
    </xdr:from>
    <xdr:to>
      <xdr:col>36</xdr:col>
      <xdr:colOff>165100</xdr:colOff>
      <xdr:row>109</xdr:row>
      <xdr:rowOff>31544</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235700" y="180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152154</xdr:rowOff>
    </xdr:from>
    <xdr:to>
      <xdr:col>41</xdr:col>
      <xdr:colOff>50800</xdr:colOff>
      <xdr:row>108</xdr:row>
      <xdr:rowOff>152194</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286500" y="18097254"/>
          <a:ext cx="79375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124274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399995" y="17555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612595" y="1754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128689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818845" y="1755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117682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006045" y="1754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21317</xdr:rowOff>
    </xdr:from>
    <xdr:ext cx="469744"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458278" y="181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21674</xdr:rowOff>
    </xdr:from>
    <xdr:ext cx="469744"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677228" y="1813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22631</xdr:rowOff>
    </xdr:from>
    <xdr:ext cx="378565"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910017" y="1813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22671</xdr:rowOff>
    </xdr:from>
    <xdr:ext cx="378565"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116267" y="1813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4699614" y="554037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473835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4611350" y="5540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4738350" y="6134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4649450" y="61556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388745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3093700" y="6108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2299950" y="6116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1487150" y="6062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4649450" y="61442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52087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4738350"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116840</xdr:rowOff>
    </xdr:from>
    <xdr:to>
      <xdr:col>81</xdr:col>
      <xdr:colOff>101600</xdr:colOff>
      <xdr:row>37</xdr:row>
      <xdr:rowOff>46990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3887450" y="6066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167640</xdr:rowOff>
    </xdr:from>
    <xdr:to>
      <xdr:col>85</xdr:col>
      <xdr:colOff>127000</xdr:colOff>
      <xdr:row>37</xdr:row>
      <xdr:rowOff>80010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3938250" y="6117590"/>
          <a:ext cx="762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34925</xdr:rowOff>
    </xdr:from>
    <xdr:to>
      <xdr:col>76</xdr:col>
      <xdr:colOff>165100</xdr:colOff>
      <xdr:row>36</xdr:row>
      <xdr:rowOff>136525</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30937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85725</xdr:rowOff>
    </xdr:from>
    <xdr:to>
      <xdr:col>81</xdr:col>
      <xdr:colOff>50800</xdr:colOff>
      <xdr:row>36</xdr:row>
      <xdr:rowOff>167640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3144500" y="6035675"/>
          <a:ext cx="79375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166370</xdr:rowOff>
    </xdr:from>
    <xdr:to>
      <xdr:col>72</xdr:col>
      <xdr:colOff>38100</xdr:colOff>
      <xdr:row>36</xdr:row>
      <xdr:rowOff>96520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2299950" y="5951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45720</xdr:rowOff>
    </xdr:from>
    <xdr:to>
      <xdr:col>76</xdr:col>
      <xdr:colOff>114300</xdr:colOff>
      <xdr:row>36</xdr:row>
      <xdr:rowOff>85725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344400" y="599567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124460</xdr:rowOff>
    </xdr:from>
    <xdr:to>
      <xdr:col>67</xdr:col>
      <xdr:colOff>101600</xdr:colOff>
      <xdr:row>36</xdr:row>
      <xdr:rowOff>54610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1487150" y="5909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3810</xdr:rowOff>
    </xdr:from>
    <xdr:to>
      <xdr:col>71</xdr:col>
      <xdr:colOff>177800</xdr:colOff>
      <xdr:row>36</xdr:row>
      <xdr:rowOff>45720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1537950" y="595376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37420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2960994" y="619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167244"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13544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63517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7420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153052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96099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113047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21672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71137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13544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19951064" y="562102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199898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9881850" y="6915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19989800" y="54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9881850" y="5621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19989800" y="6507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9900900" y="6529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9157950" y="65316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8345150" y="6545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7551400" y="6578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6757650" y="65570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57150</xdr:rowOff>
    </xdr:from>
    <xdr:to>
      <xdr:col>116</xdr:col>
      <xdr:colOff>114300</xdr:colOff>
      <xdr:row>38</xdr:row>
      <xdr:rowOff>158750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199009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80027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19989800" y="61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68580</xdr:rowOff>
    </xdr:from>
    <xdr:to>
      <xdr:col>112</xdr:col>
      <xdr:colOff>38100</xdr:colOff>
      <xdr:row>38</xdr:row>
      <xdr:rowOff>170180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9157950" y="63487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107950</xdr:rowOff>
    </xdr:from>
    <xdr:to>
      <xdr:col>116</xdr:col>
      <xdr:colOff>63500</xdr:colOff>
      <xdr:row>38</xdr:row>
      <xdr:rowOff>119380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19202400" y="6388100"/>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8345150" y="6357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119380</xdr:rowOff>
    </xdr:from>
    <xdr:to>
      <xdr:col>111</xdr:col>
      <xdr:colOff>177800</xdr:colOff>
      <xdr:row>38</xdr:row>
      <xdr:rowOff>128270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8395950" y="6399530"/>
          <a:ext cx="8064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163830</xdr:rowOff>
    </xdr:from>
    <xdr:to>
      <xdr:col>102</xdr:col>
      <xdr:colOff>165100</xdr:colOff>
      <xdr:row>38</xdr:row>
      <xdr:rowOff>93980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7551400" y="6278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43180</xdr:rowOff>
    </xdr:from>
    <xdr:to>
      <xdr:col>107</xdr:col>
      <xdr:colOff>50800</xdr:colOff>
      <xdr:row>38</xdr:row>
      <xdr:rowOff>128270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7602200" y="6323330"/>
          <a:ext cx="79375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21590</xdr:rowOff>
    </xdr:from>
    <xdr:to>
      <xdr:col>98</xdr:col>
      <xdr:colOff>38100</xdr:colOff>
      <xdr:row>37</xdr:row>
      <xdr:rowOff>123190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6757650" y="6136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72390</xdr:rowOff>
    </xdr:from>
    <xdr:to>
      <xdr:col>102</xdr:col>
      <xdr:colOff>114300</xdr:colOff>
      <xdr:row>38</xdr:row>
      <xdr:rowOff>43180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6802100" y="6187440"/>
          <a:ext cx="800100" cy="1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9802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81801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738637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65926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15257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980227" y="613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24147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180127" y="613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110507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7386377"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139717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6592627" y="592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4699614" y="91630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4738350"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4611350" y="1059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4738350" y="894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4611350" y="916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4738350" y="992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649450" y="99434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887450" y="9907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3093700" y="989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299950" y="9886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148715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xdr:rowOff>
    </xdr:from>
    <xdr:to>
      <xdr:col>85</xdr:col>
      <xdr:colOff>177800</xdr:colOff>
      <xdr:row>58</xdr:row>
      <xdr:rowOff>117475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4649450" y="95980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38752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4738350" y="945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139700</xdr:rowOff>
    </xdr:from>
    <xdr:to>
      <xdr:col>81</xdr:col>
      <xdr:colOff>101600</xdr:colOff>
      <xdr:row>58</xdr:row>
      <xdr:rowOff>69850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3887450" y="9556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19050</xdr:rowOff>
    </xdr:from>
    <xdr:to>
      <xdr:col>85</xdr:col>
      <xdr:colOff>127000</xdr:colOff>
      <xdr:row>58</xdr:row>
      <xdr:rowOff>66675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3938250" y="9601200"/>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113030</xdr:rowOff>
    </xdr:from>
    <xdr:to>
      <xdr:col>76</xdr:col>
      <xdr:colOff>165100</xdr:colOff>
      <xdr:row>58</xdr:row>
      <xdr:rowOff>43180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3093700" y="9530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163830</xdr:rowOff>
    </xdr:from>
    <xdr:to>
      <xdr:col>81</xdr:col>
      <xdr:colOff>50800</xdr:colOff>
      <xdr:row>58</xdr:row>
      <xdr:rowOff>19050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3144500" y="9580880"/>
          <a:ext cx="79375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65405</xdr:rowOff>
    </xdr:from>
    <xdr:to>
      <xdr:col>72</xdr:col>
      <xdr:colOff>38100</xdr:colOff>
      <xdr:row>57</xdr:row>
      <xdr:rowOff>167005</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299950" y="9482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116205</xdr:rowOff>
    </xdr:from>
    <xdr:to>
      <xdr:col>76</xdr:col>
      <xdr:colOff>114300</xdr:colOff>
      <xdr:row>57</xdr:row>
      <xdr:rowOff>163830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344400" y="9533255"/>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46355</xdr:rowOff>
    </xdr:from>
    <xdr:to>
      <xdr:col>67</xdr:col>
      <xdr:colOff>101600</xdr:colOff>
      <xdr:row>57</xdr:row>
      <xdr:rowOff>147955</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1487150" y="946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97155</xdr:rowOff>
    </xdr:from>
    <xdr:to>
      <xdr:col>71</xdr:col>
      <xdr:colOff>177800</xdr:colOff>
      <xdr:row>57</xdr:row>
      <xdr:rowOff>116205</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1537950" y="9514205"/>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374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296099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21672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13544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86377</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742044"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59707</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960994"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12082</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2167244" y="926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164482</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1354444" y="925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00000000-0008-0000-0E00-0000B3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19951064" y="917752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00000000-0008-0000-0E00-0000B5020000}"/>
            </a:ext>
          </a:extLst>
        </xdr:cNvPr>
        <xdr:cNvSpPr txBox="1"/>
      </xdr:nvSpPr>
      <xdr:spPr>
        <a:xfrm>
          <a:off x="19989800"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9881850" y="106588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00000000-0008-0000-0E00-0000B7020000}"/>
            </a:ext>
          </a:extLst>
        </xdr:cNvPr>
        <xdr:cNvSpPr txBox="1"/>
      </xdr:nvSpPr>
      <xdr:spPr>
        <a:xfrm>
          <a:off x="19989800" y="895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9881850" y="91775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697" name="【学校施設】&#10;一人当たり面積平均値テキスト">
          <a:extLst>
            <a:ext uri="{FF2B5EF4-FFF2-40B4-BE49-F238E27FC236}">
              <a16:creationId xmlns:a16="http://schemas.microsoft.com/office/drawing/2014/main" id="{00000000-0008-0000-0E00-0000B9020000}"/>
            </a:ext>
          </a:extLst>
        </xdr:cNvPr>
        <xdr:cNvSpPr txBox="1"/>
      </xdr:nvSpPr>
      <xdr:spPr>
        <a:xfrm>
          <a:off x="19989800" y="9916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900900" y="100646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9157950" y="100768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8345150" y="100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7551400" y="1010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6757650" y="101020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165608</xdr:rowOff>
    </xdr:from>
    <xdr:to>
      <xdr:col>116</xdr:col>
      <xdr:colOff>114300</xdr:colOff>
      <xdr:row>61</xdr:row>
      <xdr:rowOff>95758</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19900900" y="100779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144035</xdr:rowOff>
    </xdr:from>
    <xdr:ext cx="469744" cy="259045"/>
    <xdr:sp macro="" textlink="">
      <xdr:nvSpPr>
        <xdr:cNvPr id="709" name="【学校施設】&#10;一人当たり面積該当値テキスト">
          <a:extLst>
            <a:ext uri="{FF2B5EF4-FFF2-40B4-BE49-F238E27FC236}">
              <a16:creationId xmlns:a16="http://schemas.microsoft.com/office/drawing/2014/main" id="{00000000-0008-0000-0E00-0000C5020000}"/>
            </a:ext>
          </a:extLst>
        </xdr:cNvPr>
        <xdr:cNvSpPr txBox="1"/>
      </xdr:nvSpPr>
      <xdr:spPr>
        <a:xfrm>
          <a:off x="19989800" y="1005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10541</xdr:rowOff>
    </xdr:from>
    <xdr:to>
      <xdr:col>112</xdr:col>
      <xdr:colOff>38100</xdr:colOff>
      <xdr:row>61</xdr:row>
      <xdr:rowOff>112141</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9157950" y="100879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44958</xdr:rowOff>
    </xdr:from>
    <xdr:to>
      <xdr:col>116</xdr:col>
      <xdr:colOff>63500</xdr:colOff>
      <xdr:row>61</xdr:row>
      <xdr:rowOff>61341</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19202400" y="10122408"/>
          <a:ext cx="7493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23114</xdr:rowOff>
    </xdr:from>
    <xdr:to>
      <xdr:col>107</xdr:col>
      <xdr:colOff>101600</xdr:colOff>
      <xdr:row>61</xdr:row>
      <xdr:rowOff>124714</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8345150" y="1010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61341</xdr:rowOff>
    </xdr:from>
    <xdr:to>
      <xdr:col>111</xdr:col>
      <xdr:colOff>177800</xdr:colOff>
      <xdr:row>61</xdr:row>
      <xdr:rowOff>73914</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8395950" y="10138791"/>
          <a:ext cx="80645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3302</xdr:rowOff>
    </xdr:from>
    <xdr:to>
      <xdr:col>102</xdr:col>
      <xdr:colOff>165100</xdr:colOff>
      <xdr:row>61</xdr:row>
      <xdr:rowOff>104902</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75514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54102</xdr:rowOff>
    </xdr:from>
    <xdr:to>
      <xdr:col>107</xdr:col>
      <xdr:colOff>50800</xdr:colOff>
      <xdr:row>61</xdr:row>
      <xdr:rowOff>73914</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7602200" y="10131552"/>
          <a:ext cx="79375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xdr:rowOff>
    </xdr:from>
    <xdr:to>
      <xdr:col>98</xdr:col>
      <xdr:colOff>38100</xdr:colOff>
      <xdr:row>61</xdr:row>
      <xdr:rowOff>115570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6757650" y="10091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54102</xdr:rowOff>
    </xdr:from>
    <xdr:to>
      <xdr:col>102</xdr:col>
      <xdr:colOff>114300</xdr:colOff>
      <xdr:row>61</xdr:row>
      <xdr:rowOff>64770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6802100" y="10131552"/>
          <a:ext cx="8001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718" name="n_1aveValue【学校施設】&#10;一人当たり面積">
          <a:extLst>
            <a:ext uri="{FF2B5EF4-FFF2-40B4-BE49-F238E27FC236}">
              <a16:creationId xmlns:a16="http://schemas.microsoft.com/office/drawing/2014/main" id="{00000000-0008-0000-0E00-0000CE020000}"/>
            </a:ext>
          </a:extLst>
        </xdr:cNvPr>
        <xdr:cNvSpPr txBox="1"/>
      </xdr:nvSpPr>
      <xdr:spPr>
        <a:xfrm>
          <a:off x="18980227" y="985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719" name="n_2aveValue【学校施設】&#10;一人当たり面積">
          <a:extLst>
            <a:ext uri="{FF2B5EF4-FFF2-40B4-BE49-F238E27FC236}">
              <a16:creationId xmlns:a16="http://schemas.microsoft.com/office/drawing/2014/main" id="{00000000-0008-0000-0E00-0000CF020000}"/>
            </a:ext>
          </a:extLst>
        </xdr:cNvPr>
        <xdr:cNvSpPr txBox="1"/>
      </xdr:nvSpPr>
      <xdr:spPr>
        <a:xfrm>
          <a:off x="18180127" y="986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720" name="n_3aveValue【学校施設】&#10;一人当たり面積">
          <a:extLst>
            <a:ext uri="{FF2B5EF4-FFF2-40B4-BE49-F238E27FC236}">
              <a16:creationId xmlns:a16="http://schemas.microsoft.com/office/drawing/2014/main" id="{00000000-0008-0000-0E00-0000D0020000}"/>
            </a:ext>
          </a:extLst>
        </xdr:cNvPr>
        <xdr:cNvSpPr txBox="1"/>
      </xdr:nvSpPr>
      <xdr:spPr>
        <a:xfrm>
          <a:off x="17386377" y="1019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721" name="n_4aveValue【学校施設】&#10;一人当たり面積">
          <a:extLst>
            <a:ext uri="{FF2B5EF4-FFF2-40B4-BE49-F238E27FC236}">
              <a16:creationId xmlns:a16="http://schemas.microsoft.com/office/drawing/2014/main" id="{00000000-0008-0000-0E00-0000D1020000}"/>
            </a:ext>
          </a:extLst>
        </xdr:cNvPr>
        <xdr:cNvSpPr txBox="1"/>
      </xdr:nvSpPr>
      <xdr:spPr>
        <a:xfrm>
          <a:off x="16592627" y="1019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103268</xdr:rowOff>
    </xdr:from>
    <xdr:ext cx="469744" cy="259045"/>
    <xdr:sp macro="" textlink="">
      <xdr:nvSpPr>
        <xdr:cNvPr id="722" name="n_1mainValue【学校施設】&#10;一人当たり面積">
          <a:extLst>
            <a:ext uri="{FF2B5EF4-FFF2-40B4-BE49-F238E27FC236}">
              <a16:creationId xmlns:a16="http://schemas.microsoft.com/office/drawing/2014/main" id="{00000000-0008-0000-0E00-0000D2020000}"/>
            </a:ext>
          </a:extLst>
        </xdr:cNvPr>
        <xdr:cNvSpPr txBox="1"/>
      </xdr:nvSpPr>
      <xdr:spPr>
        <a:xfrm>
          <a:off x="18980227" y="1018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115841</xdr:rowOff>
    </xdr:from>
    <xdr:ext cx="469744" cy="259045"/>
    <xdr:sp macro="" textlink="">
      <xdr:nvSpPr>
        <xdr:cNvPr id="723" name="n_2mainValue【学校施設】&#10;一人当たり面積">
          <a:extLst>
            <a:ext uri="{FF2B5EF4-FFF2-40B4-BE49-F238E27FC236}">
              <a16:creationId xmlns:a16="http://schemas.microsoft.com/office/drawing/2014/main" id="{00000000-0008-0000-0E00-0000D3020000}"/>
            </a:ext>
          </a:extLst>
        </xdr:cNvPr>
        <xdr:cNvSpPr txBox="1"/>
      </xdr:nvSpPr>
      <xdr:spPr>
        <a:xfrm>
          <a:off x="18180127" y="1019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121429</xdr:rowOff>
    </xdr:from>
    <xdr:ext cx="469744" cy="259045"/>
    <xdr:sp macro="" textlink="">
      <xdr:nvSpPr>
        <xdr:cNvPr id="724" name="n_3mainValue【学校施設】&#10;一人当たり面積">
          <a:extLst>
            <a:ext uri="{FF2B5EF4-FFF2-40B4-BE49-F238E27FC236}">
              <a16:creationId xmlns:a16="http://schemas.microsoft.com/office/drawing/2014/main" id="{00000000-0008-0000-0E00-0000D4020000}"/>
            </a:ext>
          </a:extLst>
        </xdr:cNvPr>
        <xdr:cNvSpPr txBox="1"/>
      </xdr:nvSpPr>
      <xdr:spPr>
        <a:xfrm>
          <a:off x="17386377" y="986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132097</xdr:rowOff>
    </xdr:from>
    <xdr:ext cx="469744" cy="259045"/>
    <xdr:sp macro="" textlink="">
      <xdr:nvSpPr>
        <xdr:cNvPr id="725" name="n_4mainValue【学校施設】&#10;一人当たり面積">
          <a:extLst>
            <a:ext uri="{FF2B5EF4-FFF2-40B4-BE49-F238E27FC236}">
              <a16:creationId xmlns:a16="http://schemas.microsoft.com/office/drawing/2014/main" id="{00000000-0008-0000-0E00-0000D5020000}"/>
            </a:ext>
          </a:extLst>
        </xdr:cNvPr>
        <xdr:cNvSpPr txBox="1"/>
      </xdr:nvSpPr>
      <xdr:spPr>
        <a:xfrm>
          <a:off x="16592627" y="987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00000000-0008-0000-0E00-0000ED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flipV="1">
          <a:off x="14699614" y="12846686"/>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児童館】&#10;有形固定資産減価償却率最小値テキスト">
          <a:extLst>
            <a:ext uri="{FF2B5EF4-FFF2-40B4-BE49-F238E27FC236}">
              <a16:creationId xmlns:a16="http://schemas.microsoft.com/office/drawing/2014/main" id="{00000000-0008-0000-0E00-0000EF020000}"/>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53" name="【児童館】&#10;有形固定資産減価償却率最大値テキスト">
          <a:extLst>
            <a:ext uri="{FF2B5EF4-FFF2-40B4-BE49-F238E27FC236}">
              <a16:creationId xmlns:a16="http://schemas.microsoft.com/office/drawing/2014/main" id="{00000000-0008-0000-0E00-0000F1020000}"/>
            </a:ext>
          </a:extLst>
        </xdr:cNvPr>
        <xdr:cNvSpPr txBox="1"/>
      </xdr:nvSpPr>
      <xdr:spPr>
        <a:xfrm>
          <a:off x="14738350" y="1262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4611350" y="12846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121938</xdr:rowOff>
    </xdr:from>
    <xdr:ext cx="405111" cy="259045"/>
    <xdr:sp macro="" textlink="">
      <xdr:nvSpPr>
        <xdr:cNvPr id="755" name="【児童館】&#10;有形固定資産減価償却率平均値テキスト">
          <a:extLst>
            <a:ext uri="{FF2B5EF4-FFF2-40B4-BE49-F238E27FC236}">
              <a16:creationId xmlns:a16="http://schemas.microsoft.com/office/drawing/2014/main" id="{00000000-0008-0000-0E00-0000F3020000}"/>
            </a:ext>
          </a:extLst>
        </xdr:cNvPr>
        <xdr:cNvSpPr txBox="1"/>
      </xdr:nvSpPr>
      <xdr:spPr>
        <a:xfrm>
          <a:off x="14738350" y="13831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4649450" y="138531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3887450" y="1371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3093700" y="1372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2299950" y="13786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1487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99695</xdr:rowOff>
    </xdr:from>
    <xdr:to>
      <xdr:col>85</xdr:col>
      <xdr:colOff>177800</xdr:colOff>
      <xdr:row>83</xdr:row>
      <xdr:rowOff>29845</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4649450" y="136442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122572</xdr:rowOff>
    </xdr:from>
    <xdr:ext cx="405111" cy="259045"/>
    <xdr:sp macro="" textlink="">
      <xdr:nvSpPr>
        <xdr:cNvPr id="767" name="【児童館】&#10;有形固定資産減価償却率該当値テキスト">
          <a:extLst>
            <a:ext uri="{FF2B5EF4-FFF2-40B4-BE49-F238E27FC236}">
              <a16:creationId xmlns:a16="http://schemas.microsoft.com/office/drawing/2014/main" id="{00000000-0008-0000-0E00-0000FF020000}"/>
            </a:ext>
          </a:extLst>
        </xdr:cNvPr>
        <xdr:cNvSpPr txBox="1"/>
      </xdr:nvSpPr>
      <xdr:spPr>
        <a:xfrm>
          <a:off x="14738350" y="13502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50164</xdr:rowOff>
    </xdr:from>
    <xdr:to>
      <xdr:col>81</xdr:col>
      <xdr:colOff>101600</xdr:colOff>
      <xdr:row>82</xdr:row>
      <xdr:rowOff>151764</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388745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100964</xdr:rowOff>
    </xdr:from>
    <xdr:to>
      <xdr:col>85</xdr:col>
      <xdr:colOff>127000</xdr:colOff>
      <xdr:row>82</xdr:row>
      <xdr:rowOff>150495</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3938250" y="13645514"/>
          <a:ext cx="762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3093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49530</xdr:rowOff>
    </xdr:from>
    <xdr:to>
      <xdr:col>81</xdr:col>
      <xdr:colOff>50800</xdr:colOff>
      <xdr:row>82</xdr:row>
      <xdr:rowOff>100964</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3144500" y="13594080"/>
          <a:ext cx="7937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2299950" y="13754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49530</xdr:rowOff>
    </xdr:from>
    <xdr:to>
      <xdr:col>76</xdr:col>
      <xdr:colOff>114300</xdr:colOff>
      <xdr:row>83</xdr:row>
      <xdr:rowOff>95250</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flipV="1">
          <a:off x="12344400" y="13594080"/>
          <a:ext cx="800100" cy="2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6350</xdr:rowOff>
    </xdr:from>
    <xdr:to>
      <xdr:col>67</xdr:col>
      <xdr:colOff>101600</xdr:colOff>
      <xdr:row>83</xdr:row>
      <xdr:rowOff>107950</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148715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57150</xdr:rowOff>
    </xdr:from>
    <xdr:to>
      <xdr:col>71</xdr:col>
      <xdr:colOff>177800</xdr:colOff>
      <xdr:row>83</xdr:row>
      <xdr:rowOff>95250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1537950" y="1376680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100982</xdr:rowOff>
    </xdr:from>
    <xdr:ext cx="405111" cy="259045"/>
    <xdr:sp macro="" textlink="">
      <xdr:nvSpPr>
        <xdr:cNvPr id="776" name="n_1aveValue【児童館】&#10;有形固定資産減価償却率">
          <a:extLst>
            <a:ext uri="{FF2B5EF4-FFF2-40B4-BE49-F238E27FC236}">
              <a16:creationId xmlns:a16="http://schemas.microsoft.com/office/drawing/2014/main" id="{00000000-0008-0000-0E00-000008030000}"/>
            </a:ext>
          </a:extLst>
        </xdr:cNvPr>
        <xdr:cNvSpPr txBox="1"/>
      </xdr:nvSpPr>
      <xdr:spPr>
        <a:xfrm>
          <a:off x="13742044" y="1381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104791</xdr:rowOff>
    </xdr:from>
    <xdr:ext cx="405111" cy="259045"/>
    <xdr:sp macro="" textlink="">
      <xdr:nvSpPr>
        <xdr:cNvPr id="777" name="n_2aveValue【児童館】&#10;有形固定資産減価償却率">
          <a:extLst>
            <a:ext uri="{FF2B5EF4-FFF2-40B4-BE49-F238E27FC236}">
              <a16:creationId xmlns:a16="http://schemas.microsoft.com/office/drawing/2014/main" id="{00000000-0008-0000-0E00-000009030000}"/>
            </a:ext>
          </a:extLst>
        </xdr:cNvPr>
        <xdr:cNvSpPr txBox="1"/>
      </xdr:nvSpPr>
      <xdr:spPr>
        <a:xfrm>
          <a:off x="12960994" y="1381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169563</xdr:rowOff>
    </xdr:from>
    <xdr:ext cx="405111" cy="259045"/>
    <xdr:sp macro="" textlink="">
      <xdr:nvSpPr>
        <xdr:cNvPr id="778" name="n_3aveValue【児童館】&#10;有形固定資産減価償却率">
          <a:extLst>
            <a:ext uri="{FF2B5EF4-FFF2-40B4-BE49-F238E27FC236}">
              <a16:creationId xmlns:a16="http://schemas.microsoft.com/office/drawing/2014/main" id="{00000000-0008-0000-0E00-00000A030000}"/>
            </a:ext>
          </a:extLst>
        </xdr:cNvPr>
        <xdr:cNvSpPr txBox="1"/>
      </xdr:nvSpPr>
      <xdr:spPr>
        <a:xfrm>
          <a:off x="121672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779" name="n_4aveValue【児童館】&#10;有形固定資産減価償却率">
          <a:extLst>
            <a:ext uri="{FF2B5EF4-FFF2-40B4-BE49-F238E27FC236}">
              <a16:creationId xmlns:a16="http://schemas.microsoft.com/office/drawing/2014/main" id="{00000000-0008-0000-0E00-00000B030000}"/>
            </a:ext>
          </a:extLst>
        </xdr:cNvPr>
        <xdr:cNvSpPr txBox="1"/>
      </xdr:nvSpPr>
      <xdr:spPr>
        <a:xfrm>
          <a:off x="113544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168291</xdr:rowOff>
    </xdr:from>
    <xdr:ext cx="405111" cy="259045"/>
    <xdr:sp macro="" textlink="">
      <xdr:nvSpPr>
        <xdr:cNvPr id="780" name="n_1mainValue【児童館】&#10;有形固定資産減価償却率">
          <a:extLst>
            <a:ext uri="{FF2B5EF4-FFF2-40B4-BE49-F238E27FC236}">
              <a16:creationId xmlns:a16="http://schemas.microsoft.com/office/drawing/2014/main" id="{00000000-0008-0000-0E00-00000C030000}"/>
            </a:ext>
          </a:extLst>
        </xdr:cNvPr>
        <xdr:cNvSpPr txBox="1"/>
      </xdr:nvSpPr>
      <xdr:spPr>
        <a:xfrm>
          <a:off x="13742044" y="1337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781" name="n_2mainValue【児童館】&#10;有形固定資産減価償却率">
          <a:extLst>
            <a:ext uri="{FF2B5EF4-FFF2-40B4-BE49-F238E27FC236}">
              <a16:creationId xmlns:a16="http://schemas.microsoft.com/office/drawing/2014/main" id="{00000000-0008-0000-0E00-00000D030000}"/>
            </a:ext>
          </a:extLst>
        </xdr:cNvPr>
        <xdr:cNvSpPr txBox="1"/>
      </xdr:nvSpPr>
      <xdr:spPr>
        <a:xfrm>
          <a:off x="12960994"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162577</xdr:rowOff>
    </xdr:from>
    <xdr:ext cx="405111" cy="259045"/>
    <xdr:sp macro="" textlink="">
      <xdr:nvSpPr>
        <xdr:cNvPr id="782" name="n_3mainValue【児童館】&#10;有形固定資産減価償却率">
          <a:extLst>
            <a:ext uri="{FF2B5EF4-FFF2-40B4-BE49-F238E27FC236}">
              <a16:creationId xmlns:a16="http://schemas.microsoft.com/office/drawing/2014/main" id="{00000000-0008-0000-0E00-00000E030000}"/>
            </a:ext>
          </a:extLst>
        </xdr:cNvPr>
        <xdr:cNvSpPr txBox="1"/>
      </xdr:nvSpPr>
      <xdr:spPr>
        <a:xfrm>
          <a:off x="12167244" y="1354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99077</xdr:rowOff>
    </xdr:from>
    <xdr:ext cx="405111" cy="259045"/>
    <xdr:sp macro="" textlink="">
      <xdr:nvSpPr>
        <xdr:cNvPr id="783" name="n_4mainValue【児童館】&#10;有形固定資産減価償却率">
          <a:extLst>
            <a:ext uri="{FF2B5EF4-FFF2-40B4-BE49-F238E27FC236}">
              <a16:creationId xmlns:a16="http://schemas.microsoft.com/office/drawing/2014/main" id="{00000000-0008-0000-0E00-00000F030000}"/>
            </a:ext>
          </a:extLst>
        </xdr:cNvPr>
        <xdr:cNvSpPr txBox="1"/>
      </xdr:nvSpPr>
      <xdr:spPr>
        <a:xfrm>
          <a:off x="113544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00000000-0008-0000-0E00-000024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flipV="1">
          <a:off x="19951064" y="13144500"/>
          <a:ext cx="0" cy="97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806" name="【児童館】&#10;一人当たり面積最小値テキスト">
          <a:extLst>
            <a:ext uri="{FF2B5EF4-FFF2-40B4-BE49-F238E27FC236}">
              <a16:creationId xmlns:a16="http://schemas.microsoft.com/office/drawing/2014/main" id="{00000000-0008-0000-0E00-000026030000}"/>
            </a:ext>
          </a:extLst>
        </xdr:cNvPr>
        <xdr:cNvSpPr txBox="1"/>
      </xdr:nvSpPr>
      <xdr:spPr>
        <a:xfrm>
          <a:off x="19989800" y="141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9881850" y="14121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808" name="【児童館】&#10;一人当たり面積最大値テキスト">
          <a:extLst>
            <a:ext uri="{FF2B5EF4-FFF2-40B4-BE49-F238E27FC236}">
              <a16:creationId xmlns:a16="http://schemas.microsoft.com/office/drawing/2014/main" id="{00000000-0008-0000-0E00-000028030000}"/>
            </a:ext>
          </a:extLst>
        </xdr:cNvPr>
        <xdr:cNvSpPr txBox="1"/>
      </xdr:nvSpPr>
      <xdr:spPr>
        <a:xfrm>
          <a:off x="19989800" y="1292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9881850" y="1314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810" name="【児童館】&#10;一人当たり面積平均値テキスト">
          <a:extLst>
            <a:ext uri="{FF2B5EF4-FFF2-40B4-BE49-F238E27FC236}">
              <a16:creationId xmlns:a16="http://schemas.microsoft.com/office/drawing/2014/main" id="{00000000-0008-0000-0E00-00002A030000}"/>
            </a:ext>
          </a:extLst>
        </xdr:cNvPr>
        <xdr:cNvSpPr txBox="1"/>
      </xdr:nvSpPr>
      <xdr:spPr>
        <a:xfrm>
          <a:off x="19989800" y="136621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19900900" y="13804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9157950" y="138272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18345150" y="138318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7551400" y="138409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6757650" y="139031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19900900" y="1389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2303</xdr:rowOff>
    </xdr:from>
    <xdr:ext cx="469744" cy="259045"/>
    <xdr:sp macro="" textlink="">
      <xdr:nvSpPr>
        <xdr:cNvPr id="822" name="【児童館】&#10;一人当たり面積該当値テキスト">
          <a:extLst>
            <a:ext uri="{FF2B5EF4-FFF2-40B4-BE49-F238E27FC236}">
              <a16:creationId xmlns:a16="http://schemas.microsoft.com/office/drawing/2014/main" id="{00000000-0008-0000-0E00-000036030000}"/>
            </a:ext>
          </a:extLst>
        </xdr:cNvPr>
        <xdr:cNvSpPr txBox="1"/>
      </xdr:nvSpPr>
      <xdr:spPr>
        <a:xfrm>
          <a:off x="19989800" y="1387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19157950" y="13907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74676</xdr:rowOff>
    </xdr:from>
    <xdr:to>
      <xdr:col>116</xdr:col>
      <xdr:colOff>63500</xdr:colOff>
      <xdr:row>84</xdr:row>
      <xdr:rowOff>83820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19202400" y="13949426"/>
          <a:ext cx="7493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1834515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83820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18395950" y="139585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62737</xdr:rowOff>
    </xdr:from>
    <xdr:to>
      <xdr:col>102</xdr:col>
      <xdr:colOff>165100</xdr:colOff>
      <xdr:row>85</xdr:row>
      <xdr:rowOff>164337</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7551400" y="1410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85</xdr:row>
      <xdr:rowOff>113537</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flipV="1">
          <a:off x="17602200" y="13958570"/>
          <a:ext cx="793750" cy="19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62737</xdr:rowOff>
    </xdr:from>
    <xdr:to>
      <xdr:col>98</xdr:col>
      <xdr:colOff>38100</xdr:colOff>
      <xdr:row>85</xdr:row>
      <xdr:rowOff>164337</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6757650" y="141025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113537</xdr:rowOff>
    </xdr:from>
    <xdr:to>
      <xdr:col>102</xdr:col>
      <xdr:colOff>114300</xdr:colOff>
      <xdr:row>85</xdr:row>
      <xdr:rowOff>113537</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16802100" y="1415338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831" name="n_1aveValue【児童館】&#10;一人当たり面積">
          <a:extLst>
            <a:ext uri="{FF2B5EF4-FFF2-40B4-BE49-F238E27FC236}">
              <a16:creationId xmlns:a16="http://schemas.microsoft.com/office/drawing/2014/main" id="{00000000-0008-0000-0E00-00003F030000}"/>
            </a:ext>
          </a:extLst>
        </xdr:cNvPr>
        <xdr:cNvSpPr txBox="1"/>
      </xdr:nvSpPr>
      <xdr:spPr>
        <a:xfrm>
          <a:off x="18980227"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832" name="n_2aveValue【児童館】&#10;一人当たり面積">
          <a:extLst>
            <a:ext uri="{FF2B5EF4-FFF2-40B4-BE49-F238E27FC236}">
              <a16:creationId xmlns:a16="http://schemas.microsoft.com/office/drawing/2014/main" id="{00000000-0008-0000-0E00-000040030000}"/>
            </a:ext>
          </a:extLst>
        </xdr:cNvPr>
        <xdr:cNvSpPr txBox="1"/>
      </xdr:nvSpPr>
      <xdr:spPr>
        <a:xfrm>
          <a:off x="18180127" y="136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833" name="n_3aveValue【児童館】&#10;一人当たり面積">
          <a:extLst>
            <a:ext uri="{FF2B5EF4-FFF2-40B4-BE49-F238E27FC236}">
              <a16:creationId xmlns:a16="http://schemas.microsoft.com/office/drawing/2014/main" id="{00000000-0008-0000-0E00-000041030000}"/>
            </a:ext>
          </a:extLst>
        </xdr:cNvPr>
        <xdr:cNvSpPr txBox="1"/>
      </xdr:nvSpPr>
      <xdr:spPr>
        <a:xfrm>
          <a:off x="17386377" y="136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834" name="n_4aveValue【児童館】&#10;一人当たり面積">
          <a:extLst>
            <a:ext uri="{FF2B5EF4-FFF2-40B4-BE49-F238E27FC236}">
              <a16:creationId xmlns:a16="http://schemas.microsoft.com/office/drawing/2014/main" id="{00000000-0008-0000-0E00-000042030000}"/>
            </a:ext>
          </a:extLst>
        </xdr:cNvPr>
        <xdr:cNvSpPr txBox="1"/>
      </xdr:nvSpPr>
      <xdr:spPr>
        <a:xfrm>
          <a:off x="16592627" y="1369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835" name="n_1mainValue【児童館】&#10;一人当たり面積">
          <a:extLst>
            <a:ext uri="{FF2B5EF4-FFF2-40B4-BE49-F238E27FC236}">
              <a16:creationId xmlns:a16="http://schemas.microsoft.com/office/drawing/2014/main" id="{00000000-0008-0000-0E00-000043030000}"/>
            </a:ext>
          </a:extLst>
        </xdr:cNvPr>
        <xdr:cNvSpPr txBox="1"/>
      </xdr:nvSpPr>
      <xdr:spPr>
        <a:xfrm>
          <a:off x="1898022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836" name="n_2mainValue【児童館】&#10;一人当たり面積">
          <a:extLst>
            <a:ext uri="{FF2B5EF4-FFF2-40B4-BE49-F238E27FC236}">
              <a16:creationId xmlns:a16="http://schemas.microsoft.com/office/drawing/2014/main" id="{00000000-0008-0000-0E00-000044030000}"/>
            </a:ext>
          </a:extLst>
        </xdr:cNvPr>
        <xdr:cNvSpPr txBox="1"/>
      </xdr:nvSpPr>
      <xdr:spPr>
        <a:xfrm>
          <a:off x="1818012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155464</xdr:rowOff>
    </xdr:from>
    <xdr:ext cx="469744" cy="259045"/>
    <xdr:sp macro="" textlink="">
      <xdr:nvSpPr>
        <xdr:cNvPr id="837" name="n_3mainValue【児童館】&#10;一人当たり面積">
          <a:extLst>
            <a:ext uri="{FF2B5EF4-FFF2-40B4-BE49-F238E27FC236}">
              <a16:creationId xmlns:a16="http://schemas.microsoft.com/office/drawing/2014/main" id="{00000000-0008-0000-0E00-000045030000}"/>
            </a:ext>
          </a:extLst>
        </xdr:cNvPr>
        <xdr:cNvSpPr txBox="1"/>
      </xdr:nvSpPr>
      <xdr:spPr>
        <a:xfrm>
          <a:off x="17386377" y="1419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155464</xdr:rowOff>
    </xdr:from>
    <xdr:ext cx="469744" cy="259045"/>
    <xdr:sp macro="" textlink="">
      <xdr:nvSpPr>
        <xdr:cNvPr id="838" name="n_4mainValue【児童館】&#10;一人当たり面積">
          <a:extLst>
            <a:ext uri="{FF2B5EF4-FFF2-40B4-BE49-F238E27FC236}">
              <a16:creationId xmlns:a16="http://schemas.microsoft.com/office/drawing/2014/main" id="{00000000-0008-0000-0E00-000046030000}"/>
            </a:ext>
          </a:extLst>
        </xdr:cNvPr>
        <xdr:cNvSpPr txBox="1"/>
      </xdr:nvSpPr>
      <xdr:spPr>
        <a:xfrm>
          <a:off x="16592627" y="1419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00000000-0008-0000-0E00-00005E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flipV="1">
          <a:off x="14699614" y="164611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公民館】&#10;有形固定資産減価償却率最小値テキスト">
          <a:extLst>
            <a:ext uri="{FF2B5EF4-FFF2-40B4-BE49-F238E27FC236}">
              <a16:creationId xmlns:a16="http://schemas.microsoft.com/office/drawing/2014/main" id="{00000000-0008-0000-0E00-000060030000}"/>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6" name="【公民館】&#10;有形固定資産減価償却率最大値テキスト">
          <a:extLst>
            <a:ext uri="{FF2B5EF4-FFF2-40B4-BE49-F238E27FC236}">
              <a16:creationId xmlns:a16="http://schemas.microsoft.com/office/drawing/2014/main" id="{00000000-0008-0000-0E00-000062030000}"/>
            </a:ext>
          </a:extLst>
        </xdr:cNvPr>
        <xdr:cNvSpPr txBox="1"/>
      </xdr:nvSpPr>
      <xdr:spPr>
        <a:xfrm>
          <a:off x="14738350" y="1623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4611350" y="16461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868" name="【公民館】&#10;有形固定資産減価償却率平均値テキスト">
          <a:extLst>
            <a:ext uri="{FF2B5EF4-FFF2-40B4-BE49-F238E27FC236}">
              <a16:creationId xmlns:a16="http://schemas.microsoft.com/office/drawing/2014/main" id="{00000000-0008-0000-0E00-000064030000}"/>
            </a:ext>
          </a:extLst>
        </xdr:cNvPr>
        <xdr:cNvSpPr txBox="1"/>
      </xdr:nvSpPr>
      <xdr:spPr>
        <a:xfrm>
          <a:off x="14738350" y="17378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4649450" y="1752663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3887450" y="175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30937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2299950" y="17522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1487150" y="1750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27305</xdr:rowOff>
    </xdr:from>
    <xdr:to>
      <xdr:col>85</xdr:col>
      <xdr:colOff>177800</xdr:colOff>
      <xdr:row>106</xdr:row>
      <xdr:rowOff>128905</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4649450" y="176295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5732</xdr:rowOff>
    </xdr:from>
    <xdr:ext cx="405111" cy="259045"/>
    <xdr:sp macro="" textlink="">
      <xdr:nvSpPr>
        <xdr:cNvPr id="880" name="【公民館】&#10;有形固定資産減価償却率該当値テキスト">
          <a:extLst>
            <a:ext uri="{FF2B5EF4-FFF2-40B4-BE49-F238E27FC236}">
              <a16:creationId xmlns:a16="http://schemas.microsoft.com/office/drawing/2014/main" id="{00000000-0008-0000-0E00-000070030000}"/>
            </a:ext>
          </a:extLst>
        </xdr:cNvPr>
        <xdr:cNvSpPr txBox="1"/>
      </xdr:nvSpPr>
      <xdr:spPr>
        <a:xfrm>
          <a:off x="14738350" y="1760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156845</xdr:rowOff>
    </xdr:from>
    <xdr:to>
      <xdr:col>81</xdr:col>
      <xdr:colOff>101600</xdr:colOff>
      <xdr:row>106</xdr:row>
      <xdr:rowOff>86995</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388745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36195</xdr:rowOff>
    </xdr:from>
    <xdr:to>
      <xdr:col>85</xdr:col>
      <xdr:colOff>127000</xdr:colOff>
      <xdr:row>106</xdr:row>
      <xdr:rowOff>78105</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3938250" y="17638395"/>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118745</xdr:rowOff>
    </xdr:from>
    <xdr:to>
      <xdr:col>76</xdr:col>
      <xdr:colOff>165100</xdr:colOff>
      <xdr:row>106</xdr:row>
      <xdr:rowOff>48895</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30937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169545</xdr:rowOff>
    </xdr:from>
    <xdr:to>
      <xdr:col>81</xdr:col>
      <xdr:colOff>50800</xdr:colOff>
      <xdr:row>106</xdr:row>
      <xdr:rowOff>36195</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3144500" y="1760029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120650</xdr:rowOff>
    </xdr:from>
    <xdr:to>
      <xdr:col>72</xdr:col>
      <xdr:colOff>38100</xdr:colOff>
      <xdr:row>106</xdr:row>
      <xdr:rowOff>50800</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2299950" y="1755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169545</xdr:rowOff>
    </xdr:from>
    <xdr:to>
      <xdr:col>76</xdr:col>
      <xdr:colOff>114300</xdr:colOff>
      <xdr:row>106</xdr:row>
      <xdr:rowOff>0</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flipV="1">
          <a:off x="12344400" y="1760029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80645</xdr:rowOff>
    </xdr:from>
    <xdr:to>
      <xdr:col>67</xdr:col>
      <xdr:colOff>101600</xdr:colOff>
      <xdr:row>106</xdr:row>
      <xdr:rowOff>10795</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1487150" y="17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131445</xdr:rowOff>
    </xdr:from>
    <xdr:to>
      <xdr:col>71</xdr:col>
      <xdr:colOff>177800</xdr:colOff>
      <xdr:row>106</xdr:row>
      <xdr:rowOff>0</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1537950" y="1756219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889" name="n_1aveValue【公民館】&#10;有形固定資産減価償却率">
          <a:extLst>
            <a:ext uri="{FF2B5EF4-FFF2-40B4-BE49-F238E27FC236}">
              <a16:creationId xmlns:a16="http://schemas.microsoft.com/office/drawing/2014/main" id="{00000000-0008-0000-0E00-000079030000}"/>
            </a:ext>
          </a:extLst>
        </xdr:cNvPr>
        <xdr:cNvSpPr txBox="1"/>
      </xdr:nvSpPr>
      <xdr:spPr>
        <a:xfrm>
          <a:off x="13742044"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890" name="n_2aveValue【公民館】&#10;有形固定資産減価償却率">
          <a:extLst>
            <a:ext uri="{FF2B5EF4-FFF2-40B4-BE49-F238E27FC236}">
              <a16:creationId xmlns:a16="http://schemas.microsoft.com/office/drawing/2014/main" id="{00000000-0008-0000-0E00-00007A030000}"/>
            </a:ext>
          </a:extLst>
        </xdr:cNvPr>
        <xdr:cNvSpPr txBox="1"/>
      </xdr:nvSpPr>
      <xdr:spPr>
        <a:xfrm>
          <a:off x="1296099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891" name="n_3aveValue【公民館】&#10;有形固定資産減価償却率">
          <a:extLst>
            <a:ext uri="{FF2B5EF4-FFF2-40B4-BE49-F238E27FC236}">
              <a16:creationId xmlns:a16="http://schemas.microsoft.com/office/drawing/2014/main" id="{00000000-0008-0000-0E00-00007B030000}"/>
            </a:ext>
          </a:extLst>
        </xdr:cNvPr>
        <xdr:cNvSpPr txBox="1"/>
      </xdr:nvSpPr>
      <xdr:spPr>
        <a:xfrm>
          <a:off x="121672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892" name="n_4aveValue【公民館】&#10;有形固定資産減価償却率">
          <a:extLst>
            <a:ext uri="{FF2B5EF4-FFF2-40B4-BE49-F238E27FC236}">
              <a16:creationId xmlns:a16="http://schemas.microsoft.com/office/drawing/2014/main" id="{00000000-0008-0000-0E00-00007C030000}"/>
            </a:ext>
          </a:extLst>
        </xdr:cNvPr>
        <xdr:cNvSpPr txBox="1"/>
      </xdr:nvSpPr>
      <xdr:spPr>
        <a:xfrm>
          <a:off x="11354444"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78122</xdr:rowOff>
    </xdr:from>
    <xdr:ext cx="405111" cy="259045"/>
    <xdr:sp macro="" textlink="">
      <xdr:nvSpPr>
        <xdr:cNvPr id="893" name="n_1mainValue【公民館】&#10;有形固定資産減価償却率">
          <a:extLst>
            <a:ext uri="{FF2B5EF4-FFF2-40B4-BE49-F238E27FC236}">
              <a16:creationId xmlns:a16="http://schemas.microsoft.com/office/drawing/2014/main" id="{00000000-0008-0000-0E00-00007D030000}"/>
            </a:ext>
          </a:extLst>
        </xdr:cNvPr>
        <xdr:cNvSpPr txBox="1"/>
      </xdr:nvSpPr>
      <xdr:spPr>
        <a:xfrm>
          <a:off x="13742044" y="1768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40022</xdr:rowOff>
    </xdr:from>
    <xdr:ext cx="405111" cy="259045"/>
    <xdr:sp macro="" textlink="">
      <xdr:nvSpPr>
        <xdr:cNvPr id="894" name="n_2mainValue【公民館】&#10;有形固定資産減価償却率">
          <a:extLst>
            <a:ext uri="{FF2B5EF4-FFF2-40B4-BE49-F238E27FC236}">
              <a16:creationId xmlns:a16="http://schemas.microsoft.com/office/drawing/2014/main" id="{00000000-0008-0000-0E00-00007E030000}"/>
            </a:ext>
          </a:extLst>
        </xdr:cNvPr>
        <xdr:cNvSpPr txBox="1"/>
      </xdr:nvSpPr>
      <xdr:spPr>
        <a:xfrm>
          <a:off x="12960994"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41927</xdr:rowOff>
    </xdr:from>
    <xdr:ext cx="405111" cy="259045"/>
    <xdr:sp macro="" textlink="">
      <xdr:nvSpPr>
        <xdr:cNvPr id="895" name="n_3mainValue【公民館】&#10;有形固定資産減価償却率">
          <a:extLst>
            <a:ext uri="{FF2B5EF4-FFF2-40B4-BE49-F238E27FC236}">
              <a16:creationId xmlns:a16="http://schemas.microsoft.com/office/drawing/2014/main" id="{00000000-0008-0000-0E00-00007F030000}"/>
            </a:ext>
          </a:extLst>
        </xdr:cNvPr>
        <xdr:cNvSpPr txBox="1"/>
      </xdr:nvSpPr>
      <xdr:spPr>
        <a:xfrm>
          <a:off x="121672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1922</xdr:rowOff>
    </xdr:from>
    <xdr:ext cx="405111" cy="259045"/>
    <xdr:sp macro="" textlink="">
      <xdr:nvSpPr>
        <xdr:cNvPr id="896" name="n_4mainValue【公民館】&#10;有形固定資産減価償却率">
          <a:extLst>
            <a:ext uri="{FF2B5EF4-FFF2-40B4-BE49-F238E27FC236}">
              <a16:creationId xmlns:a16="http://schemas.microsoft.com/office/drawing/2014/main" id="{00000000-0008-0000-0E00-000080030000}"/>
            </a:ext>
          </a:extLst>
        </xdr:cNvPr>
        <xdr:cNvSpPr txBox="1"/>
      </xdr:nvSpPr>
      <xdr:spPr>
        <a:xfrm>
          <a:off x="11354444" y="1760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00000000-0008-0000-0E00-000097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flipV="1">
          <a:off x="19951064" y="167609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921" name="【公民館】&#10;一人当たり面積最小値テキスト">
          <a:extLst>
            <a:ext uri="{FF2B5EF4-FFF2-40B4-BE49-F238E27FC236}">
              <a16:creationId xmlns:a16="http://schemas.microsoft.com/office/drawing/2014/main" id="{00000000-0008-0000-0E00-000099030000}"/>
            </a:ext>
          </a:extLst>
        </xdr:cNvPr>
        <xdr:cNvSpPr txBox="1"/>
      </xdr:nvSpPr>
      <xdr:spPr>
        <a:xfrm>
          <a:off x="19989800" y="1808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19881850" y="180845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923" name="【公民館】&#10;一人当たり面積最大値テキスト">
          <a:extLst>
            <a:ext uri="{FF2B5EF4-FFF2-40B4-BE49-F238E27FC236}">
              <a16:creationId xmlns:a16="http://schemas.microsoft.com/office/drawing/2014/main" id="{00000000-0008-0000-0E00-00009B030000}"/>
            </a:ext>
          </a:extLst>
        </xdr:cNvPr>
        <xdr:cNvSpPr txBox="1"/>
      </xdr:nvSpPr>
      <xdr:spPr>
        <a:xfrm>
          <a:off x="19989800" y="165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19881850" y="167609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925" name="【公民館】&#10;一人当たり面積平均値テキスト">
          <a:extLst>
            <a:ext uri="{FF2B5EF4-FFF2-40B4-BE49-F238E27FC236}">
              <a16:creationId xmlns:a16="http://schemas.microsoft.com/office/drawing/2014/main" id="{00000000-0008-0000-0E00-00009D030000}"/>
            </a:ext>
          </a:extLst>
        </xdr:cNvPr>
        <xdr:cNvSpPr txBox="1"/>
      </xdr:nvSpPr>
      <xdr:spPr>
        <a:xfrm>
          <a:off x="19989800" y="17724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19900900" y="1774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19157950" y="177586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1834515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17551400" y="17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6757650" y="17745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77215</xdr:rowOff>
    </xdr:from>
    <xdr:to>
      <xdr:col>116</xdr:col>
      <xdr:colOff>114300</xdr:colOff>
      <xdr:row>105</xdr:row>
      <xdr:rowOff>7365</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19900900" y="1733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100092</xdr:rowOff>
    </xdr:from>
    <xdr:ext cx="469744" cy="259045"/>
    <xdr:sp macro="" textlink="">
      <xdr:nvSpPr>
        <xdr:cNvPr id="937" name="【公民館】&#10;一人当たり面積該当値テキスト">
          <a:extLst>
            <a:ext uri="{FF2B5EF4-FFF2-40B4-BE49-F238E27FC236}">
              <a16:creationId xmlns:a16="http://schemas.microsoft.com/office/drawing/2014/main" id="{00000000-0008-0000-0E00-0000A9030000}"/>
            </a:ext>
          </a:extLst>
        </xdr:cNvPr>
        <xdr:cNvSpPr txBox="1"/>
      </xdr:nvSpPr>
      <xdr:spPr>
        <a:xfrm>
          <a:off x="19989800" y="1718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89408</xdr:rowOff>
    </xdr:from>
    <xdr:to>
      <xdr:col>112</xdr:col>
      <xdr:colOff>38100</xdr:colOff>
      <xdr:row>105</xdr:row>
      <xdr:rowOff>19558</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19157950" y="173487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128015</xdr:rowOff>
    </xdr:from>
    <xdr:to>
      <xdr:col>116</xdr:col>
      <xdr:colOff>63500</xdr:colOff>
      <xdr:row>104</xdr:row>
      <xdr:rowOff>140208</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19202400" y="17387315"/>
          <a:ext cx="7493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99313</xdr:rowOff>
    </xdr:from>
    <xdr:to>
      <xdr:col>107</xdr:col>
      <xdr:colOff>101600</xdr:colOff>
      <xdr:row>105</xdr:row>
      <xdr:rowOff>29463</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18345150" y="1735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140208</xdr:rowOff>
    </xdr:from>
    <xdr:to>
      <xdr:col>111</xdr:col>
      <xdr:colOff>177800</xdr:colOff>
      <xdr:row>104</xdr:row>
      <xdr:rowOff>150113</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18395950" y="17399508"/>
          <a:ext cx="80645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54356</xdr:rowOff>
    </xdr:from>
    <xdr:to>
      <xdr:col>102</xdr:col>
      <xdr:colOff>165100</xdr:colOff>
      <xdr:row>103</xdr:row>
      <xdr:rowOff>155956</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7551400" y="1714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105156</xdr:rowOff>
    </xdr:from>
    <xdr:to>
      <xdr:col>107</xdr:col>
      <xdr:colOff>50800</xdr:colOff>
      <xdr:row>104</xdr:row>
      <xdr:rowOff>150113</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a:off x="17602200" y="17193006"/>
          <a:ext cx="793750" cy="21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6757650" y="17170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105156</xdr:rowOff>
    </xdr:from>
    <xdr:to>
      <xdr:col>102</xdr:col>
      <xdr:colOff>114300</xdr:colOff>
      <xdr:row>103</xdr:row>
      <xdr:rowOff>133350</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16802100" y="17193006"/>
          <a:ext cx="8001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946" name="n_1aveValue【公民館】&#10;一人当たり面積">
          <a:extLst>
            <a:ext uri="{FF2B5EF4-FFF2-40B4-BE49-F238E27FC236}">
              <a16:creationId xmlns:a16="http://schemas.microsoft.com/office/drawing/2014/main" id="{00000000-0008-0000-0E00-0000B2030000}"/>
            </a:ext>
          </a:extLst>
        </xdr:cNvPr>
        <xdr:cNvSpPr txBox="1"/>
      </xdr:nvSpPr>
      <xdr:spPr>
        <a:xfrm>
          <a:off x="18980227" y="1785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947" name="n_2aveValue【公民館】&#10;一人当たり面積">
          <a:extLst>
            <a:ext uri="{FF2B5EF4-FFF2-40B4-BE49-F238E27FC236}">
              <a16:creationId xmlns:a16="http://schemas.microsoft.com/office/drawing/2014/main" id="{00000000-0008-0000-0E00-0000B3030000}"/>
            </a:ext>
          </a:extLst>
        </xdr:cNvPr>
        <xdr:cNvSpPr txBox="1"/>
      </xdr:nvSpPr>
      <xdr:spPr>
        <a:xfrm>
          <a:off x="18180127" y="1785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948" name="n_3aveValue【公民館】&#10;一人当たり面積">
          <a:extLst>
            <a:ext uri="{FF2B5EF4-FFF2-40B4-BE49-F238E27FC236}">
              <a16:creationId xmlns:a16="http://schemas.microsoft.com/office/drawing/2014/main" id="{00000000-0008-0000-0E00-0000B4030000}"/>
            </a:ext>
          </a:extLst>
        </xdr:cNvPr>
        <xdr:cNvSpPr txBox="1"/>
      </xdr:nvSpPr>
      <xdr:spPr>
        <a:xfrm>
          <a:off x="17386377" y="1784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949" name="n_4aveValue【公民館】&#10;一人当たり面積">
          <a:extLst>
            <a:ext uri="{FF2B5EF4-FFF2-40B4-BE49-F238E27FC236}">
              <a16:creationId xmlns:a16="http://schemas.microsoft.com/office/drawing/2014/main" id="{00000000-0008-0000-0E00-0000B5030000}"/>
            </a:ext>
          </a:extLst>
        </xdr:cNvPr>
        <xdr:cNvSpPr txBox="1"/>
      </xdr:nvSpPr>
      <xdr:spPr>
        <a:xfrm>
          <a:off x="165926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36085</xdr:rowOff>
    </xdr:from>
    <xdr:ext cx="469744" cy="259045"/>
    <xdr:sp macro="" textlink="">
      <xdr:nvSpPr>
        <xdr:cNvPr id="950" name="n_1mainValue【公民館】&#10;一人当たり面積">
          <a:extLst>
            <a:ext uri="{FF2B5EF4-FFF2-40B4-BE49-F238E27FC236}">
              <a16:creationId xmlns:a16="http://schemas.microsoft.com/office/drawing/2014/main" id="{00000000-0008-0000-0E00-0000B6030000}"/>
            </a:ext>
          </a:extLst>
        </xdr:cNvPr>
        <xdr:cNvSpPr txBox="1"/>
      </xdr:nvSpPr>
      <xdr:spPr>
        <a:xfrm>
          <a:off x="18980227" y="171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45990</xdr:rowOff>
    </xdr:from>
    <xdr:ext cx="469744" cy="259045"/>
    <xdr:sp macro="" textlink="">
      <xdr:nvSpPr>
        <xdr:cNvPr id="951" name="n_2mainValue【公民館】&#10;一人当たり面積">
          <a:extLst>
            <a:ext uri="{FF2B5EF4-FFF2-40B4-BE49-F238E27FC236}">
              <a16:creationId xmlns:a16="http://schemas.microsoft.com/office/drawing/2014/main" id="{00000000-0008-0000-0E00-0000B7030000}"/>
            </a:ext>
          </a:extLst>
        </xdr:cNvPr>
        <xdr:cNvSpPr txBox="1"/>
      </xdr:nvSpPr>
      <xdr:spPr>
        <a:xfrm>
          <a:off x="18180127" y="1713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1033</xdr:rowOff>
    </xdr:from>
    <xdr:ext cx="469744" cy="259045"/>
    <xdr:sp macro="" textlink="">
      <xdr:nvSpPr>
        <xdr:cNvPr id="952" name="n_3mainValue【公民館】&#10;一人当たり面積">
          <a:extLst>
            <a:ext uri="{FF2B5EF4-FFF2-40B4-BE49-F238E27FC236}">
              <a16:creationId xmlns:a16="http://schemas.microsoft.com/office/drawing/2014/main" id="{00000000-0008-0000-0E00-0000B8030000}"/>
            </a:ext>
          </a:extLst>
        </xdr:cNvPr>
        <xdr:cNvSpPr txBox="1"/>
      </xdr:nvSpPr>
      <xdr:spPr>
        <a:xfrm>
          <a:off x="17386377" y="1691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29227</xdr:rowOff>
    </xdr:from>
    <xdr:ext cx="469744" cy="259045"/>
    <xdr:sp macro="" textlink="">
      <xdr:nvSpPr>
        <xdr:cNvPr id="953" name="n_4mainValue【公民館】&#10;一人当たり面積">
          <a:extLst>
            <a:ext uri="{FF2B5EF4-FFF2-40B4-BE49-F238E27FC236}">
              <a16:creationId xmlns:a16="http://schemas.microsoft.com/office/drawing/2014/main" id="{00000000-0008-0000-0E00-0000B9030000}"/>
            </a:ext>
          </a:extLst>
        </xdr:cNvPr>
        <xdr:cNvSpPr txBox="1"/>
      </xdr:nvSpPr>
      <xdr:spPr>
        <a:xfrm>
          <a:off x="165926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E00-0000BA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E00-0000BB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E00-0000BC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資産減価償却率が類似団体平均を大幅に下回っている施設は約半数を占めていますが、それ以外の施設については類似団体とほぼ同等か、やや上回る水準となっています。</a:t>
          </a:r>
          <a:br>
            <a:rPr lang="ja-JP" altLang="en-US"/>
          </a:br>
          <a:r>
            <a:rPr lang="ja-JP" altLang="en-US"/>
            <a:t>北西郷公民館は築</a:t>
          </a:r>
          <a:r>
            <a:rPr lang="en-US" altLang="ja-JP"/>
            <a:t>45</a:t>
          </a:r>
          <a:r>
            <a:rPr lang="ja-JP" altLang="en-US"/>
            <a:t>年が経過しており、耐震化も一部未了の状況にあるため、今後の利用状況を踏まえ、活用方針が定まらない場合には、縮小または取り壊しも含めた検討が必要です。</a:t>
          </a:r>
          <a:br>
            <a:rPr lang="ja-JP" altLang="en-US"/>
          </a:br>
          <a:r>
            <a:rPr lang="ja-JP" altLang="en-US"/>
            <a:t>旧子育て支援センターについては、令和</a:t>
          </a:r>
          <a:r>
            <a:rPr lang="en-US" altLang="ja-JP"/>
            <a:t>8</a:t>
          </a:r>
          <a:r>
            <a:rPr lang="ja-JP" altLang="en-US"/>
            <a:t>年度までに解体する予定です。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
8,762
152.38
12,633,224
11,502,021
814,630
5,344,235
6,458,611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177665" y="5457372"/>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216400" y="697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108450" y="6967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216400" y="5245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98533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216400" y="604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127500" y="60700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84550" y="61043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71750" y="612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78000" y="60798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84250" y="60455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41728</xdr:rowOff>
    </xdr:from>
    <xdr:to>
      <xdr:col>10</xdr:col>
      <xdr:colOff>165100</xdr:colOff>
      <xdr:row>34</xdr:row>
      <xdr:rowOff>143328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1778000" y="566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9072</xdr:rowOff>
    </xdr:from>
    <xdr:to>
      <xdr:col>6</xdr:col>
      <xdr:colOff>38100</xdr:colOff>
      <xdr:row>34</xdr:row>
      <xdr:rowOff>110672</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984250" y="56288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59872</xdr:rowOff>
    </xdr:from>
    <xdr:to>
      <xdr:col>10</xdr:col>
      <xdr:colOff>114300</xdr:colOff>
      <xdr:row>34</xdr:row>
      <xdr:rowOff>92528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1028700" y="5679622"/>
          <a:ext cx="8001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77" name="n_1aveValue【図書館】&#10;有形固定資産減価償却率">
          <a:extLst>
            <a:ext uri="{FF2B5EF4-FFF2-40B4-BE49-F238E27FC236}">
              <a16:creationId xmlns:a16="http://schemas.microsoft.com/office/drawing/2014/main" id="{00000000-0008-0000-0F00-00004D000000}"/>
            </a:ext>
          </a:extLst>
        </xdr:cNvPr>
        <xdr:cNvSpPr txBox="1"/>
      </xdr:nvSpPr>
      <xdr:spPr>
        <a:xfrm>
          <a:off x="3239144" y="588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78" name="n_2aveValue【図書館】&#10;有形固定資産減価償却率">
          <a:extLst>
            <a:ext uri="{FF2B5EF4-FFF2-40B4-BE49-F238E27FC236}">
              <a16:creationId xmlns:a16="http://schemas.microsoft.com/office/drawing/2014/main" id="{00000000-0008-0000-0F00-00004E000000}"/>
            </a:ext>
          </a:extLst>
        </xdr:cNvPr>
        <xdr:cNvSpPr txBox="1"/>
      </xdr:nvSpPr>
      <xdr:spPr>
        <a:xfrm>
          <a:off x="2439044" y="5915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79" name="n_3aveValue【図書館】&#10;有形固定資産減価償却率">
          <a:extLst>
            <a:ext uri="{FF2B5EF4-FFF2-40B4-BE49-F238E27FC236}">
              <a16:creationId xmlns:a16="http://schemas.microsoft.com/office/drawing/2014/main" id="{00000000-0008-0000-0F00-00004F000000}"/>
            </a:ext>
          </a:extLst>
        </xdr:cNvPr>
        <xdr:cNvSpPr txBox="1"/>
      </xdr:nvSpPr>
      <xdr:spPr>
        <a:xfrm>
          <a:off x="1645294" y="616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0" name="n_4aveValue【図書館】&#10;有形固定資産減価償却率">
          <a:extLst>
            <a:ext uri="{FF2B5EF4-FFF2-40B4-BE49-F238E27FC236}">
              <a16:creationId xmlns:a16="http://schemas.microsoft.com/office/drawing/2014/main" id="{00000000-0008-0000-0F00-000050000000}"/>
            </a:ext>
          </a:extLst>
        </xdr:cNvPr>
        <xdr:cNvSpPr txBox="1"/>
      </xdr:nvSpPr>
      <xdr:spPr>
        <a:xfrm>
          <a:off x="851544" y="613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159855</xdr:rowOff>
    </xdr:from>
    <xdr:ext cx="405111" cy="259045"/>
    <xdr:sp macro="" textlink="">
      <xdr:nvSpPr>
        <xdr:cNvPr id="81" name="n_3mainValue【図書館】&#10;有形固定資産減価償却率">
          <a:extLst>
            <a:ext uri="{FF2B5EF4-FFF2-40B4-BE49-F238E27FC236}">
              <a16:creationId xmlns:a16="http://schemas.microsoft.com/office/drawing/2014/main" id="{00000000-0008-0000-0F00-000051000000}"/>
            </a:ext>
          </a:extLst>
        </xdr:cNvPr>
        <xdr:cNvSpPr txBox="1"/>
      </xdr:nvSpPr>
      <xdr:spPr>
        <a:xfrm>
          <a:off x="1645294" y="5449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127199</xdr:rowOff>
    </xdr:from>
    <xdr:ext cx="405111" cy="259045"/>
    <xdr:sp macro="" textlink="">
      <xdr:nvSpPr>
        <xdr:cNvPr id="82" name="n_4mainValue【図書館】&#10;有形固定資産減価償却率">
          <a:extLst>
            <a:ext uri="{FF2B5EF4-FFF2-40B4-BE49-F238E27FC236}">
              <a16:creationId xmlns:a16="http://schemas.microsoft.com/office/drawing/2014/main" id="{00000000-0008-0000-0F00-000052000000}"/>
            </a:ext>
          </a:extLst>
        </xdr:cNvPr>
        <xdr:cNvSpPr txBox="1"/>
      </xdr:nvSpPr>
      <xdr:spPr>
        <a:xfrm>
          <a:off x="851544" y="5416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00000000-0008-0000-0F00-000069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flipV="1">
          <a:off x="9429115" y="555371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07" name="【図書館】&#10;一人当たり面積最小値テキスト">
          <a:extLst>
            <a:ext uri="{FF2B5EF4-FFF2-40B4-BE49-F238E27FC236}">
              <a16:creationId xmlns:a16="http://schemas.microsoft.com/office/drawing/2014/main" id="{00000000-0008-0000-0F00-00006B000000}"/>
            </a:ext>
          </a:extLst>
        </xdr:cNvPr>
        <xdr:cNvSpPr txBox="1"/>
      </xdr:nvSpPr>
      <xdr:spPr>
        <a:xfrm>
          <a:off x="9467850" y="686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9359900" y="6859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09" name="【図書館】&#10;一人当たり面積最大値テキスト">
          <a:extLst>
            <a:ext uri="{FF2B5EF4-FFF2-40B4-BE49-F238E27FC236}">
              <a16:creationId xmlns:a16="http://schemas.microsoft.com/office/drawing/2014/main" id="{00000000-0008-0000-0F00-00006D000000}"/>
            </a:ext>
          </a:extLst>
        </xdr:cNvPr>
        <xdr:cNvSpPr txBox="1"/>
      </xdr:nvSpPr>
      <xdr:spPr>
        <a:xfrm>
          <a:off x="9467850" y="53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9359900" y="555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11" name="【図書館】&#10;一人当たり面積平均値テキスト">
          <a:extLst>
            <a:ext uri="{FF2B5EF4-FFF2-40B4-BE49-F238E27FC236}">
              <a16:creationId xmlns:a16="http://schemas.microsoft.com/office/drawing/2014/main" id="{00000000-0008-0000-0F00-00006F000000}"/>
            </a:ext>
          </a:extLst>
        </xdr:cNvPr>
        <xdr:cNvSpPr txBox="1"/>
      </xdr:nvSpPr>
      <xdr:spPr>
        <a:xfrm>
          <a:off x="9467850" y="645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12" name="フローチャート: 判断 111">
          <a:extLst>
            <a:ext uri="{FF2B5EF4-FFF2-40B4-BE49-F238E27FC236}">
              <a16:creationId xmlns:a16="http://schemas.microsoft.com/office/drawing/2014/main" id="{00000000-0008-0000-0F00-000070000000}"/>
            </a:ext>
          </a:extLst>
        </xdr:cNvPr>
        <xdr:cNvSpPr/>
      </xdr:nvSpPr>
      <xdr:spPr>
        <a:xfrm>
          <a:off x="9398000" y="6478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13" name="フローチャート: 判断 112">
          <a:extLst>
            <a:ext uri="{FF2B5EF4-FFF2-40B4-BE49-F238E27FC236}">
              <a16:creationId xmlns:a16="http://schemas.microsoft.com/office/drawing/2014/main" id="{00000000-0008-0000-0F00-000071000000}"/>
            </a:ext>
          </a:extLst>
        </xdr:cNvPr>
        <xdr:cNvSpPr/>
      </xdr:nvSpPr>
      <xdr:spPr>
        <a:xfrm>
          <a:off x="8636000" y="6562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14" name="フローチャート: 判断 113">
          <a:extLst>
            <a:ext uri="{FF2B5EF4-FFF2-40B4-BE49-F238E27FC236}">
              <a16:creationId xmlns:a16="http://schemas.microsoft.com/office/drawing/2014/main" id="{00000000-0008-0000-0F00-000072000000}"/>
            </a:ext>
          </a:extLst>
        </xdr:cNvPr>
        <xdr:cNvSpPr/>
      </xdr:nvSpPr>
      <xdr:spPr>
        <a:xfrm>
          <a:off x="7842250" y="6573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7029450" y="656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6235700" y="651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74930</xdr:rowOff>
    </xdr:from>
    <xdr:to>
      <xdr:col>41</xdr:col>
      <xdr:colOff>101600</xdr:colOff>
      <xdr:row>33</xdr:row>
      <xdr:rowOff>5080</xdr:rowOff>
    </xdr:to>
    <xdr:sp macro="" textlink="">
      <xdr:nvSpPr>
        <xdr:cNvPr id="122" name="楕円 121">
          <a:extLst>
            <a:ext uri="{FF2B5EF4-FFF2-40B4-BE49-F238E27FC236}">
              <a16:creationId xmlns:a16="http://schemas.microsoft.com/office/drawing/2014/main" id="{00000000-0008-0000-0F00-00007A000000}"/>
            </a:ext>
          </a:extLst>
        </xdr:cNvPr>
        <xdr:cNvSpPr/>
      </xdr:nvSpPr>
      <xdr:spPr>
        <a:xfrm>
          <a:off x="7029450" y="5364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32</xdr:row>
      <xdr:rowOff>86360</xdr:rowOff>
    </xdr:from>
    <xdr:to>
      <xdr:col>36</xdr:col>
      <xdr:colOff>165100</xdr:colOff>
      <xdr:row>33</xdr:row>
      <xdr:rowOff>16510</xdr:rowOff>
    </xdr:to>
    <xdr:sp macro="" textlink="">
      <xdr:nvSpPr>
        <xdr:cNvPr id="123" name="楕円 122">
          <a:extLst>
            <a:ext uri="{FF2B5EF4-FFF2-40B4-BE49-F238E27FC236}">
              <a16:creationId xmlns:a16="http://schemas.microsoft.com/office/drawing/2014/main" id="{00000000-0008-0000-0F00-00007B000000}"/>
            </a:ext>
          </a:extLst>
        </xdr:cNvPr>
        <xdr:cNvSpPr/>
      </xdr:nvSpPr>
      <xdr:spPr>
        <a:xfrm>
          <a:off x="6235700" y="5375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32</xdr:row>
      <xdr:rowOff>125730</xdr:rowOff>
    </xdr:from>
    <xdr:to>
      <xdr:col>41</xdr:col>
      <xdr:colOff>50800</xdr:colOff>
      <xdr:row>32</xdr:row>
      <xdr:rowOff>137160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flipV="1">
          <a:off x="6286500" y="541528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25" name="n_1aveValue【図書館】&#10;一人当たり面積">
          <a:extLst>
            <a:ext uri="{FF2B5EF4-FFF2-40B4-BE49-F238E27FC236}">
              <a16:creationId xmlns:a16="http://schemas.microsoft.com/office/drawing/2014/main" id="{00000000-0008-0000-0F00-00007D000000}"/>
            </a:ext>
          </a:extLst>
        </xdr:cNvPr>
        <xdr:cNvSpPr txBox="1"/>
      </xdr:nvSpPr>
      <xdr:spPr>
        <a:xfrm>
          <a:off x="8458277" y="63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26" name="n_2aveValue【図書館】&#10;一人当たり面積">
          <a:extLst>
            <a:ext uri="{FF2B5EF4-FFF2-40B4-BE49-F238E27FC236}">
              <a16:creationId xmlns:a16="http://schemas.microsoft.com/office/drawing/2014/main" id="{00000000-0008-0000-0F00-00007E000000}"/>
            </a:ext>
          </a:extLst>
        </xdr:cNvPr>
        <xdr:cNvSpPr txBox="1"/>
      </xdr:nvSpPr>
      <xdr:spPr>
        <a:xfrm>
          <a:off x="7677227" y="63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27" name="n_3aveValue【図書館】&#10;一人当たり面積">
          <a:extLst>
            <a:ext uri="{FF2B5EF4-FFF2-40B4-BE49-F238E27FC236}">
              <a16:creationId xmlns:a16="http://schemas.microsoft.com/office/drawing/2014/main" id="{00000000-0008-0000-0F00-00007F000000}"/>
            </a:ext>
          </a:extLst>
        </xdr:cNvPr>
        <xdr:cNvSpPr txBox="1"/>
      </xdr:nvSpPr>
      <xdr:spPr>
        <a:xfrm>
          <a:off x="68644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163847</xdr:rowOff>
    </xdr:from>
    <xdr:ext cx="469744" cy="259045"/>
    <xdr:sp macro="" textlink="">
      <xdr:nvSpPr>
        <xdr:cNvPr id="128" name="n_4aveValue【図書館】&#10;一人当たり面積">
          <a:extLst>
            <a:ext uri="{FF2B5EF4-FFF2-40B4-BE49-F238E27FC236}">
              <a16:creationId xmlns:a16="http://schemas.microsoft.com/office/drawing/2014/main" id="{00000000-0008-0000-0F00-000080000000}"/>
            </a:ext>
          </a:extLst>
        </xdr:cNvPr>
        <xdr:cNvSpPr txBox="1"/>
      </xdr:nvSpPr>
      <xdr:spPr>
        <a:xfrm>
          <a:off x="607067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21607</xdr:rowOff>
    </xdr:from>
    <xdr:ext cx="469744" cy="259045"/>
    <xdr:sp macro="" textlink="">
      <xdr:nvSpPr>
        <xdr:cNvPr id="129" name="n_3mainValue【図書館】&#10;一人当たり面積">
          <a:extLst>
            <a:ext uri="{FF2B5EF4-FFF2-40B4-BE49-F238E27FC236}">
              <a16:creationId xmlns:a16="http://schemas.microsoft.com/office/drawing/2014/main" id="{00000000-0008-0000-0F00-000081000000}"/>
            </a:ext>
          </a:extLst>
        </xdr:cNvPr>
        <xdr:cNvSpPr txBox="1"/>
      </xdr:nvSpPr>
      <xdr:spPr>
        <a:xfrm>
          <a:off x="6864427" y="51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33037</xdr:rowOff>
    </xdr:from>
    <xdr:ext cx="469744" cy="259045"/>
    <xdr:sp macro="" textlink="">
      <xdr:nvSpPr>
        <xdr:cNvPr id="130" name="n_4mainValue【図書館】&#10;一人当たり面積">
          <a:extLst>
            <a:ext uri="{FF2B5EF4-FFF2-40B4-BE49-F238E27FC236}">
              <a16:creationId xmlns:a16="http://schemas.microsoft.com/office/drawing/2014/main" id="{00000000-0008-0000-0F00-000082000000}"/>
            </a:ext>
          </a:extLst>
        </xdr:cNvPr>
        <xdr:cNvSpPr txBox="1"/>
      </xdr:nvSpPr>
      <xdr:spPr>
        <a:xfrm>
          <a:off x="6070677"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00000000-0008-0000-0F00-000086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F00-000087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00000000-0008-0000-0F00-000088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00000000-0008-0000-0F00-000089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00000000-0008-0000-0F00-00008A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2757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a:extLst>
            <a:ext uri="{FF2B5EF4-FFF2-40B4-BE49-F238E27FC236}">
              <a16:creationId xmlns:a16="http://schemas.microsoft.com/office/drawing/2014/main" id="{00000000-0008-0000-0F00-000098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4177665" y="9293098"/>
          <a:ext cx="0" cy="127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54" name="【体育館・プール】&#10;有形固定資産減価償却率最小値テキスト">
          <a:extLst>
            <a:ext uri="{FF2B5EF4-FFF2-40B4-BE49-F238E27FC236}">
              <a16:creationId xmlns:a16="http://schemas.microsoft.com/office/drawing/2014/main" id="{00000000-0008-0000-0F00-00009A000000}"/>
            </a:ext>
          </a:extLst>
        </xdr:cNvPr>
        <xdr:cNvSpPr txBox="1"/>
      </xdr:nvSpPr>
      <xdr:spPr>
        <a:xfrm>
          <a:off x="421640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41084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56" name="【体育館・プール】&#10;有形固定資産減価償却率最大値テキスト">
          <a:extLst>
            <a:ext uri="{FF2B5EF4-FFF2-40B4-BE49-F238E27FC236}">
              <a16:creationId xmlns:a16="http://schemas.microsoft.com/office/drawing/2014/main" id="{00000000-0008-0000-0F00-00009C000000}"/>
            </a:ext>
          </a:extLst>
        </xdr:cNvPr>
        <xdr:cNvSpPr txBox="1"/>
      </xdr:nvSpPr>
      <xdr:spPr>
        <a:xfrm>
          <a:off x="4216400" y="908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4108450" y="92930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158" name="【体育館・プール】&#10;有形固定資産減価償却率平均値テキスト">
          <a:extLst>
            <a:ext uri="{FF2B5EF4-FFF2-40B4-BE49-F238E27FC236}">
              <a16:creationId xmlns:a16="http://schemas.microsoft.com/office/drawing/2014/main" id="{00000000-0008-0000-0F00-00009E000000}"/>
            </a:ext>
          </a:extLst>
        </xdr:cNvPr>
        <xdr:cNvSpPr txBox="1"/>
      </xdr:nvSpPr>
      <xdr:spPr>
        <a:xfrm>
          <a:off x="4216400" y="9903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59" name="フローチャート: 判断 158">
          <a:extLst>
            <a:ext uri="{FF2B5EF4-FFF2-40B4-BE49-F238E27FC236}">
              <a16:creationId xmlns:a16="http://schemas.microsoft.com/office/drawing/2014/main" id="{00000000-0008-0000-0F00-00009F000000}"/>
            </a:ext>
          </a:extLst>
        </xdr:cNvPr>
        <xdr:cNvSpPr/>
      </xdr:nvSpPr>
      <xdr:spPr>
        <a:xfrm>
          <a:off x="4127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60" name="フローチャート: 判断 159">
          <a:extLst>
            <a:ext uri="{FF2B5EF4-FFF2-40B4-BE49-F238E27FC236}">
              <a16:creationId xmlns:a16="http://schemas.microsoft.com/office/drawing/2014/main" id="{00000000-0008-0000-0F00-0000A0000000}"/>
            </a:ext>
          </a:extLst>
        </xdr:cNvPr>
        <xdr:cNvSpPr/>
      </xdr:nvSpPr>
      <xdr:spPr>
        <a:xfrm>
          <a:off x="3384550" y="9856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61" name="フローチャート: 判断 160">
          <a:extLst>
            <a:ext uri="{FF2B5EF4-FFF2-40B4-BE49-F238E27FC236}">
              <a16:creationId xmlns:a16="http://schemas.microsoft.com/office/drawing/2014/main" id="{00000000-0008-0000-0F00-0000A1000000}"/>
            </a:ext>
          </a:extLst>
        </xdr:cNvPr>
        <xdr:cNvSpPr/>
      </xdr:nvSpPr>
      <xdr:spPr>
        <a:xfrm>
          <a:off x="2571750" y="98313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62" name="フローチャート: 判断 161">
          <a:extLst>
            <a:ext uri="{FF2B5EF4-FFF2-40B4-BE49-F238E27FC236}">
              <a16:creationId xmlns:a16="http://schemas.microsoft.com/office/drawing/2014/main" id="{00000000-0008-0000-0F00-0000A2000000}"/>
            </a:ext>
          </a:extLst>
        </xdr:cNvPr>
        <xdr:cNvSpPr/>
      </xdr:nvSpPr>
      <xdr:spPr>
        <a:xfrm>
          <a:off x="1778000" y="978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63" name="フローチャート: 判断 162">
          <a:extLst>
            <a:ext uri="{FF2B5EF4-FFF2-40B4-BE49-F238E27FC236}">
              <a16:creationId xmlns:a16="http://schemas.microsoft.com/office/drawing/2014/main" id="{00000000-0008-0000-0F00-0000A3000000}"/>
            </a:ext>
          </a:extLst>
        </xdr:cNvPr>
        <xdr:cNvSpPr/>
      </xdr:nvSpPr>
      <xdr:spPr>
        <a:xfrm>
          <a:off x="984250" y="9776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113792</xdr:rowOff>
    </xdr:from>
    <xdr:to>
      <xdr:col>24</xdr:col>
      <xdr:colOff>114300</xdr:colOff>
      <xdr:row>57</xdr:row>
      <xdr:rowOff>43942</xdr:rowOff>
    </xdr:to>
    <xdr:sp macro="" textlink="">
      <xdr:nvSpPr>
        <xdr:cNvPr id="169" name="楕円 168">
          <a:extLst>
            <a:ext uri="{FF2B5EF4-FFF2-40B4-BE49-F238E27FC236}">
              <a16:creationId xmlns:a16="http://schemas.microsoft.com/office/drawing/2014/main" id="{00000000-0008-0000-0F00-0000A9000000}"/>
            </a:ext>
          </a:extLst>
        </xdr:cNvPr>
        <xdr:cNvSpPr/>
      </xdr:nvSpPr>
      <xdr:spPr>
        <a:xfrm>
          <a:off x="4127500" y="93657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28719</xdr:rowOff>
    </xdr:from>
    <xdr:ext cx="405111" cy="259045"/>
    <xdr:sp macro="" textlink="">
      <xdr:nvSpPr>
        <xdr:cNvPr id="170" name="【体育館・プール】&#10;有形固定資産減価償却率該当値テキスト">
          <a:extLst>
            <a:ext uri="{FF2B5EF4-FFF2-40B4-BE49-F238E27FC236}">
              <a16:creationId xmlns:a16="http://schemas.microsoft.com/office/drawing/2014/main" id="{00000000-0008-0000-0F00-0000AA000000}"/>
            </a:ext>
          </a:extLst>
        </xdr:cNvPr>
        <xdr:cNvSpPr txBox="1"/>
      </xdr:nvSpPr>
      <xdr:spPr>
        <a:xfrm>
          <a:off x="4216400" y="928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58928</xdr:rowOff>
    </xdr:from>
    <xdr:to>
      <xdr:col>20</xdr:col>
      <xdr:colOff>38100</xdr:colOff>
      <xdr:row>56</xdr:row>
      <xdr:rowOff>160528</xdr:rowOff>
    </xdr:to>
    <xdr:sp macro="" textlink="">
      <xdr:nvSpPr>
        <xdr:cNvPr id="171" name="楕円 170">
          <a:extLst>
            <a:ext uri="{FF2B5EF4-FFF2-40B4-BE49-F238E27FC236}">
              <a16:creationId xmlns:a16="http://schemas.microsoft.com/office/drawing/2014/main" id="{00000000-0008-0000-0F00-0000AB000000}"/>
            </a:ext>
          </a:extLst>
        </xdr:cNvPr>
        <xdr:cNvSpPr/>
      </xdr:nvSpPr>
      <xdr:spPr>
        <a:xfrm>
          <a:off x="3384550" y="93108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109728</xdr:rowOff>
    </xdr:from>
    <xdr:to>
      <xdr:col>24</xdr:col>
      <xdr:colOff>63500</xdr:colOff>
      <xdr:row>56</xdr:row>
      <xdr:rowOff>164592</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3429000" y="9361678"/>
          <a:ext cx="7493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6350</xdr:rowOff>
    </xdr:from>
    <xdr:to>
      <xdr:col>15</xdr:col>
      <xdr:colOff>101600</xdr:colOff>
      <xdr:row>56</xdr:row>
      <xdr:rowOff>107950</xdr:rowOff>
    </xdr:to>
    <xdr:sp macro="" textlink="">
      <xdr:nvSpPr>
        <xdr:cNvPr id="173" name="楕円 172">
          <a:extLst>
            <a:ext uri="{FF2B5EF4-FFF2-40B4-BE49-F238E27FC236}">
              <a16:creationId xmlns:a16="http://schemas.microsoft.com/office/drawing/2014/main" id="{00000000-0008-0000-0F00-0000AD000000}"/>
            </a:ext>
          </a:extLst>
        </xdr:cNvPr>
        <xdr:cNvSpPr/>
      </xdr:nvSpPr>
      <xdr:spPr>
        <a:xfrm>
          <a:off x="257175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57150</xdr:rowOff>
    </xdr:from>
    <xdr:to>
      <xdr:col>19</xdr:col>
      <xdr:colOff>177800</xdr:colOff>
      <xdr:row>56</xdr:row>
      <xdr:rowOff>109728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2622550" y="9309100"/>
          <a:ext cx="8064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125222</xdr:rowOff>
    </xdr:from>
    <xdr:to>
      <xdr:col>10</xdr:col>
      <xdr:colOff>165100</xdr:colOff>
      <xdr:row>56</xdr:row>
      <xdr:rowOff>55372</xdr:rowOff>
    </xdr:to>
    <xdr:sp macro="" textlink="">
      <xdr:nvSpPr>
        <xdr:cNvPr id="175" name="楕円 174">
          <a:extLst>
            <a:ext uri="{FF2B5EF4-FFF2-40B4-BE49-F238E27FC236}">
              <a16:creationId xmlns:a16="http://schemas.microsoft.com/office/drawing/2014/main" id="{00000000-0008-0000-0F00-0000AF000000}"/>
            </a:ext>
          </a:extLst>
        </xdr:cNvPr>
        <xdr:cNvSpPr/>
      </xdr:nvSpPr>
      <xdr:spPr>
        <a:xfrm>
          <a:off x="1778000" y="92120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4572</xdr:rowOff>
    </xdr:from>
    <xdr:to>
      <xdr:col>15</xdr:col>
      <xdr:colOff>50800</xdr:colOff>
      <xdr:row>56</xdr:row>
      <xdr:rowOff>57150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1828800" y="9256522"/>
          <a:ext cx="7937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72644</xdr:rowOff>
    </xdr:from>
    <xdr:to>
      <xdr:col>6</xdr:col>
      <xdr:colOff>38100</xdr:colOff>
      <xdr:row>56</xdr:row>
      <xdr:rowOff>2794</xdr:rowOff>
    </xdr:to>
    <xdr:sp macro="" textlink="">
      <xdr:nvSpPr>
        <xdr:cNvPr id="177" name="楕円 176">
          <a:extLst>
            <a:ext uri="{FF2B5EF4-FFF2-40B4-BE49-F238E27FC236}">
              <a16:creationId xmlns:a16="http://schemas.microsoft.com/office/drawing/2014/main" id="{00000000-0008-0000-0F00-0000B1000000}"/>
            </a:ext>
          </a:extLst>
        </xdr:cNvPr>
        <xdr:cNvSpPr/>
      </xdr:nvSpPr>
      <xdr:spPr>
        <a:xfrm>
          <a:off x="984250" y="91594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123444</xdr:rowOff>
    </xdr:from>
    <xdr:to>
      <xdr:col>10</xdr:col>
      <xdr:colOff>114300</xdr:colOff>
      <xdr:row>56</xdr:row>
      <xdr:rowOff>4572</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1028700" y="9210294"/>
          <a:ext cx="8001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179" name="n_1aveValue【体育館・プール】&#10;有形固定資産減価償却率">
          <a:extLst>
            <a:ext uri="{FF2B5EF4-FFF2-40B4-BE49-F238E27FC236}">
              <a16:creationId xmlns:a16="http://schemas.microsoft.com/office/drawing/2014/main" id="{00000000-0008-0000-0F00-0000B3000000}"/>
            </a:ext>
          </a:extLst>
        </xdr:cNvPr>
        <xdr:cNvSpPr txBox="1"/>
      </xdr:nvSpPr>
      <xdr:spPr>
        <a:xfrm>
          <a:off x="32391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80" name="n_2aveValue【体育館・プール】&#10;有形固定資産減価償却率">
          <a:extLst>
            <a:ext uri="{FF2B5EF4-FFF2-40B4-BE49-F238E27FC236}">
              <a16:creationId xmlns:a16="http://schemas.microsoft.com/office/drawing/2014/main" id="{00000000-0008-0000-0F00-0000B4000000}"/>
            </a:ext>
          </a:extLst>
        </xdr:cNvPr>
        <xdr:cNvSpPr txBox="1"/>
      </xdr:nvSpPr>
      <xdr:spPr>
        <a:xfrm>
          <a:off x="2439044" y="991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181" name="n_3aveValue【体育館・プール】&#10;有形固定資産減価償却率">
          <a:extLst>
            <a:ext uri="{FF2B5EF4-FFF2-40B4-BE49-F238E27FC236}">
              <a16:creationId xmlns:a16="http://schemas.microsoft.com/office/drawing/2014/main" id="{00000000-0008-0000-0F00-0000B5000000}"/>
            </a:ext>
          </a:extLst>
        </xdr:cNvPr>
        <xdr:cNvSpPr txBox="1"/>
      </xdr:nvSpPr>
      <xdr:spPr>
        <a:xfrm>
          <a:off x="1645294" y="9876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182" name="n_4aveValue【体育館・プール】&#10;有形固定資産減価償却率">
          <a:extLst>
            <a:ext uri="{FF2B5EF4-FFF2-40B4-BE49-F238E27FC236}">
              <a16:creationId xmlns:a16="http://schemas.microsoft.com/office/drawing/2014/main" id="{00000000-0008-0000-0F00-0000B6000000}"/>
            </a:ext>
          </a:extLst>
        </xdr:cNvPr>
        <xdr:cNvSpPr txBox="1"/>
      </xdr:nvSpPr>
      <xdr:spPr>
        <a:xfrm>
          <a:off x="851544"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5605</xdr:rowOff>
    </xdr:from>
    <xdr:ext cx="405111" cy="259045"/>
    <xdr:sp macro="" textlink="">
      <xdr:nvSpPr>
        <xdr:cNvPr id="183" name="n_1mainValue【体育館・プール】&#10;有形固定資産減価償却率">
          <a:extLst>
            <a:ext uri="{FF2B5EF4-FFF2-40B4-BE49-F238E27FC236}">
              <a16:creationId xmlns:a16="http://schemas.microsoft.com/office/drawing/2014/main" id="{00000000-0008-0000-0F00-0000B7000000}"/>
            </a:ext>
          </a:extLst>
        </xdr:cNvPr>
        <xdr:cNvSpPr txBox="1"/>
      </xdr:nvSpPr>
      <xdr:spPr>
        <a:xfrm>
          <a:off x="3239144" y="90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124477</xdr:rowOff>
    </xdr:from>
    <xdr:ext cx="405111" cy="259045"/>
    <xdr:sp macro="" textlink="">
      <xdr:nvSpPr>
        <xdr:cNvPr id="184" name="n_2mainValue【体育館・プール】&#10;有形固定資産減価償却率">
          <a:extLst>
            <a:ext uri="{FF2B5EF4-FFF2-40B4-BE49-F238E27FC236}">
              <a16:creationId xmlns:a16="http://schemas.microsoft.com/office/drawing/2014/main" id="{00000000-0008-0000-0F00-0000B8000000}"/>
            </a:ext>
          </a:extLst>
        </xdr:cNvPr>
        <xdr:cNvSpPr txBox="1"/>
      </xdr:nvSpPr>
      <xdr:spPr>
        <a:xfrm>
          <a:off x="2439044" y="904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71899</xdr:rowOff>
    </xdr:from>
    <xdr:ext cx="405111" cy="259045"/>
    <xdr:sp macro="" textlink="">
      <xdr:nvSpPr>
        <xdr:cNvPr id="185" name="n_3mainValue【体育館・プール】&#10;有形固定資産減価償却率">
          <a:extLst>
            <a:ext uri="{FF2B5EF4-FFF2-40B4-BE49-F238E27FC236}">
              <a16:creationId xmlns:a16="http://schemas.microsoft.com/office/drawing/2014/main" id="{00000000-0008-0000-0F00-0000B9000000}"/>
            </a:ext>
          </a:extLst>
        </xdr:cNvPr>
        <xdr:cNvSpPr txBox="1"/>
      </xdr:nvSpPr>
      <xdr:spPr>
        <a:xfrm>
          <a:off x="1645294" y="899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19321</xdr:rowOff>
    </xdr:from>
    <xdr:ext cx="405111" cy="259045"/>
    <xdr:sp macro="" textlink="">
      <xdr:nvSpPr>
        <xdr:cNvPr id="186" name="n_4mainValue【体育館・プール】&#10;有形固定資産減価償却率">
          <a:extLst>
            <a:ext uri="{FF2B5EF4-FFF2-40B4-BE49-F238E27FC236}">
              <a16:creationId xmlns:a16="http://schemas.microsoft.com/office/drawing/2014/main" id="{00000000-0008-0000-0F00-0000BA000000}"/>
            </a:ext>
          </a:extLst>
        </xdr:cNvPr>
        <xdr:cNvSpPr txBox="1"/>
      </xdr:nvSpPr>
      <xdr:spPr>
        <a:xfrm>
          <a:off x="851544" y="8941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00000000-0008-0000-0F00-0000BE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00000000-0008-0000-0F00-0000BF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F00-0000C0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a16="http://schemas.microsoft.com/office/drawing/2014/main" id="{00000000-0008-0000-0F00-0000D1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flipV="1">
          <a:off x="9429115" y="9399778"/>
          <a:ext cx="0" cy="1244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11" name="【体育館・プール】&#10;一人当たり面積最小値テキスト">
          <a:extLst>
            <a:ext uri="{FF2B5EF4-FFF2-40B4-BE49-F238E27FC236}">
              <a16:creationId xmlns:a16="http://schemas.microsoft.com/office/drawing/2014/main" id="{00000000-0008-0000-0F00-0000D3000000}"/>
            </a:ext>
          </a:extLst>
        </xdr:cNvPr>
        <xdr:cNvSpPr txBox="1"/>
      </xdr:nvSpPr>
      <xdr:spPr>
        <a:xfrm>
          <a:off x="9467850" y="1064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9359900" y="106447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13" name="【体育館・プール】&#10;一人当たり面積最大値テキスト">
          <a:extLst>
            <a:ext uri="{FF2B5EF4-FFF2-40B4-BE49-F238E27FC236}">
              <a16:creationId xmlns:a16="http://schemas.microsoft.com/office/drawing/2014/main" id="{00000000-0008-0000-0F00-0000D5000000}"/>
            </a:ext>
          </a:extLst>
        </xdr:cNvPr>
        <xdr:cNvSpPr txBox="1"/>
      </xdr:nvSpPr>
      <xdr:spPr>
        <a:xfrm>
          <a:off x="9467850" y="918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9359900" y="9399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15" name="【体育館・プール】&#10;一人当たり面積平均値テキスト">
          <a:extLst>
            <a:ext uri="{FF2B5EF4-FFF2-40B4-BE49-F238E27FC236}">
              <a16:creationId xmlns:a16="http://schemas.microsoft.com/office/drawing/2014/main" id="{00000000-0008-0000-0F00-0000D7000000}"/>
            </a:ext>
          </a:extLst>
        </xdr:cNvPr>
        <xdr:cNvSpPr txBox="1"/>
      </xdr:nvSpPr>
      <xdr:spPr>
        <a:xfrm>
          <a:off x="9467850" y="1036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16" name="フローチャート: 判断 215">
          <a:extLst>
            <a:ext uri="{FF2B5EF4-FFF2-40B4-BE49-F238E27FC236}">
              <a16:creationId xmlns:a16="http://schemas.microsoft.com/office/drawing/2014/main" id="{00000000-0008-0000-0F00-0000D8000000}"/>
            </a:ext>
          </a:extLst>
        </xdr:cNvPr>
        <xdr:cNvSpPr/>
      </xdr:nvSpPr>
      <xdr:spPr>
        <a:xfrm>
          <a:off x="9398000" y="10382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17" name="フローチャート: 判断 216">
          <a:extLst>
            <a:ext uri="{FF2B5EF4-FFF2-40B4-BE49-F238E27FC236}">
              <a16:creationId xmlns:a16="http://schemas.microsoft.com/office/drawing/2014/main" id="{00000000-0008-0000-0F00-0000D9000000}"/>
            </a:ext>
          </a:extLst>
        </xdr:cNvPr>
        <xdr:cNvSpPr/>
      </xdr:nvSpPr>
      <xdr:spPr>
        <a:xfrm>
          <a:off x="8636000" y="103852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18" name="フローチャート: 判断 217">
          <a:extLst>
            <a:ext uri="{FF2B5EF4-FFF2-40B4-BE49-F238E27FC236}">
              <a16:creationId xmlns:a16="http://schemas.microsoft.com/office/drawing/2014/main" id="{00000000-0008-0000-0F00-0000DA000000}"/>
            </a:ext>
          </a:extLst>
        </xdr:cNvPr>
        <xdr:cNvSpPr/>
      </xdr:nvSpPr>
      <xdr:spPr>
        <a:xfrm>
          <a:off x="7842250" y="103875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19" name="フローチャート: 判断 218">
          <a:extLst>
            <a:ext uri="{FF2B5EF4-FFF2-40B4-BE49-F238E27FC236}">
              <a16:creationId xmlns:a16="http://schemas.microsoft.com/office/drawing/2014/main" id="{00000000-0008-0000-0F00-0000DB000000}"/>
            </a:ext>
          </a:extLst>
        </xdr:cNvPr>
        <xdr:cNvSpPr/>
      </xdr:nvSpPr>
      <xdr:spPr>
        <a:xfrm>
          <a:off x="7029450" y="10401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20" name="フローチャート: 判断 219">
          <a:extLst>
            <a:ext uri="{FF2B5EF4-FFF2-40B4-BE49-F238E27FC236}">
              <a16:creationId xmlns:a16="http://schemas.microsoft.com/office/drawing/2014/main" id="{00000000-0008-0000-0F00-0000DC000000}"/>
            </a:ext>
          </a:extLst>
        </xdr:cNvPr>
        <xdr:cNvSpPr/>
      </xdr:nvSpPr>
      <xdr:spPr>
        <a:xfrm>
          <a:off x="6235700" y="103734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18542</xdr:rowOff>
    </xdr:from>
    <xdr:to>
      <xdr:col>55</xdr:col>
      <xdr:colOff>50800</xdr:colOff>
      <xdr:row>60</xdr:row>
      <xdr:rowOff>120142</xdr:rowOff>
    </xdr:to>
    <xdr:sp macro="" textlink="">
      <xdr:nvSpPr>
        <xdr:cNvPr id="226" name="楕円 225">
          <a:extLst>
            <a:ext uri="{FF2B5EF4-FFF2-40B4-BE49-F238E27FC236}">
              <a16:creationId xmlns:a16="http://schemas.microsoft.com/office/drawing/2014/main" id="{00000000-0008-0000-0F00-0000E2000000}"/>
            </a:ext>
          </a:extLst>
        </xdr:cNvPr>
        <xdr:cNvSpPr/>
      </xdr:nvSpPr>
      <xdr:spPr>
        <a:xfrm>
          <a:off x="9398000" y="99308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41419</xdr:rowOff>
    </xdr:from>
    <xdr:ext cx="469744" cy="259045"/>
    <xdr:sp macro="" textlink="">
      <xdr:nvSpPr>
        <xdr:cNvPr id="227" name="【体育館・プール】&#10;一人当たり面積該当値テキスト">
          <a:extLst>
            <a:ext uri="{FF2B5EF4-FFF2-40B4-BE49-F238E27FC236}">
              <a16:creationId xmlns:a16="http://schemas.microsoft.com/office/drawing/2014/main" id="{00000000-0008-0000-0F00-0000E3000000}"/>
            </a:ext>
          </a:extLst>
        </xdr:cNvPr>
        <xdr:cNvSpPr txBox="1"/>
      </xdr:nvSpPr>
      <xdr:spPr>
        <a:xfrm>
          <a:off x="9467850" y="97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31115</xdr:rowOff>
    </xdr:from>
    <xdr:to>
      <xdr:col>50</xdr:col>
      <xdr:colOff>165100</xdr:colOff>
      <xdr:row>60</xdr:row>
      <xdr:rowOff>132715</xdr:rowOff>
    </xdr:to>
    <xdr:sp macro="" textlink="">
      <xdr:nvSpPr>
        <xdr:cNvPr id="228" name="楕円 227">
          <a:extLst>
            <a:ext uri="{FF2B5EF4-FFF2-40B4-BE49-F238E27FC236}">
              <a16:creationId xmlns:a16="http://schemas.microsoft.com/office/drawing/2014/main" id="{00000000-0008-0000-0F00-0000E4000000}"/>
            </a:ext>
          </a:extLst>
        </xdr:cNvPr>
        <xdr:cNvSpPr/>
      </xdr:nvSpPr>
      <xdr:spPr>
        <a:xfrm>
          <a:off x="86360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69342</xdr:rowOff>
    </xdr:from>
    <xdr:to>
      <xdr:col>55</xdr:col>
      <xdr:colOff>0</xdr:colOff>
      <xdr:row>60</xdr:row>
      <xdr:rowOff>81915</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8686800" y="9981692"/>
          <a:ext cx="74295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0" name="楕円 229">
          <a:extLst>
            <a:ext uri="{FF2B5EF4-FFF2-40B4-BE49-F238E27FC236}">
              <a16:creationId xmlns:a16="http://schemas.microsoft.com/office/drawing/2014/main" id="{00000000-0008-0000-0F00-0000E6000000}"/>
            </a:ext>
          </a:extLst>
        </xdr:cNvPr>
        <xdr:cNvSpPr/>
      </xdr:nvSpPr>
      <xdr:spPr>
        <a:xfrm>
          <a:off x="7842250" y="9952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81915</xdr:rowOff>
    </xdr:from>
    <xdr:to>
      <xdr:col>50</xdr:col>
      <xdr:colOff>114300</xdr:colOff>
      <xdr:row>60</xdr:row>
      <xdr:rowOff>91440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7886700" y="9994265"/>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51308</xdr:rowOff>
    </xdr:from>
    <xdr:to>
      <xdr:col>41</xdr:col>
      <xdr:colOff>101600</xdr:colOff>
      <xdr:row>60</xdr:row>
      <xdr:rowOff>152908</xdr:rowOff>
    </xdr:to>
    <xdr:sp macro="" textlink="">
      <xdr:nvSpPr>
        <xdr:cNvPr id="232" name="楕円 231">
          <a:extLst>
            <a:ext uri="{FF2B5EF4-FFF2-40B4-BE49-F238E27FC236}">
              <a16:creationId xmlns:a16="http://schemas.microsoft.com/office/drawing/2014/main" id="{00000000-0008-0000-0F00-0000E8000000}"/>
            </a:ext>
          </a:extLst>
        </xdr:cNvPr>
        <xdr:cNvSpPr/>
      </xdr:nvSpPr>
      <xdr:spPr>
        <a:xfrm>
          <a:off x="7029450" y="996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91440</xdr:rowOff>
    </xdr:from>
    <xdr:to>
      <xdr:col>45</xdr:col>
      <xdr:colOff>177800</xdr:colOff>
      <xdr:row>60</xdr:row>
      <xdr:rowOff>102108</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flipV="1">
          <a:off x="7080250" y="10003790"/>
          <a:ext cx="80645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55880</xdr:rowOff>
    </xdr:from>
    <xdr:to>
      <xdr:col>36</xdr:col>
      <xdr:colOff>165100</xdr:colOff>
      <xdr:row>60</xdr:row>
      <xdr:rowOff>157480</xdr:rowOff>
    </xdr:to>
    <xdr:sp macro="" textlink="">
      <xdr:nvSpPr>
        <xdr:cNvPr id="234" name="楕円 233">
          <a:extLst>
            <a:ext uri="{FF2B5EF4-FFF2-40B4-BE49-F238E27FC236}">
              <a16:creationId xmlns:a16="http://schemas.microsoft.com/office/drawing/2014/main" id="{00000000-0008-0000-0F00-0000EA000000}"/>
            </a:ext>
          </a:extLst>
        </xdr:cNvPr>
        <xdr:cNvSpPr/>
      </xdr:nvSpPr>
      <xdr:spPr>
        <a:xfrm>
          <a:off x="62357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102108</xdr:rowOff>
    </xdr:from>
    <xdr:to>
      <xdr:col>41</xdr:col>
      <xdr:colOff>50800</xdr:colOff>
      <xdr:row>60</xdr:row>
      <xdr:rowOff>106680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flipV="1">
          <a:off x="6286500" y="10014458"/>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36" name="n_1aveValue【体育館・プール】&#10;一人当たり面積">
          <a:extLst>
            <a:ext uri="{FF2B5EF4-FFF2-40B4-BE49-F238E27FC236}">
              <a16:creationId xmlns:a16="http://schemas.microsoft.com/office/drawing/2014/main" id="{00000000-0008-0000-0F00-0000EC000000}"/>
            </a:ext>
          </a:extLst>
        </xdr:cNvPr>
        <xdr:cNvSpPr txBox="1"/>
      </xdr:nvSpPr>
      <xdr:spPr>
        <a:xfrm>
          <a:off x="8458277" y="104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37" name="n_2aveValue【体育館・プール】&#10;一人当たり面積">
          <a:extLst>
            <a:ext uri="{FF2B5EF4-FFF2-40B4-BE49-F238E27FC236}">
              <a16:creationId xmlns:a16="http://schemas.microsoft.com/office/drawing/2014/main" id="{00000000-0008-0000-0F00-0000ED000000}"/>
            </a:ext>
          </a:extLst>
        </xdr:cNvPr>
        <xdr:cNvSpPr txBox="1"/>
      </xdr:nvSpPr>
      <xdr:spPr>
        <a:xfrm>
          <a:off x="7677227" y="1047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38" name="n_3aveValue【体育館・プール】&#10;一人当たり面積">
          <a:extLst>
            <a:ext uri="{FF2B5EF4-FFF2-40B4-BE49-F238E27FC236}">
              <a16:creationId xmlns:a16="http://schemas.microsoft.com/office/drawing/2014/main" id="{00000000-0008-0000-0F00-0000EE000000}"/>
            </a:ext>
          </a:extLst>
        </xdr:cNvPr>
        <xdr:cNvSpPr txBox="1"/>
      </xdr:nvSpPr>
      <xdr:spPr>
        <a:xfrm>
          <a:off x="6864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239" name="n_4aveValue【体育館・プール】&#10;一人当たり面積">
          <a:extLst>
            <a:ext uri="{FF2B5EF4-FFF2-40B4-BE49-F238E27FC236}">
              <a16:creationId xmlns:a16="http://schemas.microsoft.com/office/drawing/2014/main" id="{00000000-0008-0000-0F00-0000EF000000}"/>
            </a:ext>
          </a:extLst>
        </xdr:cNvPr>
        <xdr:cNvSpPr txBox="1"/>
      </xdr:nvSpPr>
      <xdr:spPr>
        <a:xfrm>
          <a:off x="6070677" y="1045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149242</xdr:rowOff>
    </xdr:from>
    <xdr:ext cx="469744" cy="259045"/>
    <xdr:sp macro="" textlink="">
      <xdr:nvSpPr>
        <xdr:cNvPr id="240" name="n_1mainValue【体育館・プール】&#10;一人当たり面積">
          <a:extLst>
            <a:ext uri="{FF2B5EF4-FFF2-40B4-BE49-F238E27FC236}">
              <a16:creationId xmlns:a16="http://schemas.microsoft.com/office/drawing/2014/main" id="{00000000-0008-0000-0F00-0000F0000000}"/>
            </a:ext>
          </a:extLst>
        </xdr:cNvPr>
        <xdr:cNvSpPr txBox="1"/>
      </xdr:nvSpPr>
      <xdr:spPr>
        <a:xfrm>
          <a:off x="8458277" y="973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241" name="n_2mainValue【体育館・プール】&#10;一人当たり面積">
          <a:extLst>
            <a:ext uri="{FF2B5EF4-FFF2-40B4-BE49-F238E27FC236}">
              <a16:creationId xmlns:a16="http://schemas.microsoft.com/office/drawing/2014/main" id="{00000000-0008-0000-0F00-0000F1000000}"/>
            </a:ext>
          </a:extLst>
        </xdr:cNvPr>
        <xdr:cNvSpPr txBox="1"/>
      </xdr:nvSpPr>
      <xdr:spPr>
        <a:xfrm>
          <a:off x="7677227" y="974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169435</xdr:rowOff>
    </xdr:from>
    <xdr:ext cx="469744" cy="259045"/>
    <xdr:sp macro="" textlink="">
      <xdr:nvSpPr>
        <xdr:cNvPr id="242" name="n_3mainValue【体育館・プール】&#10;一人当たり面積">
          <a:extLst>
            <a:ext uri="{FF2B5EF4-FFF2-40B4-BE49-F238E27FC236}">
              <a16:creationId xmlns:a16="http://schemas.microsoft.com/office/drawing/2014/main" id="{00000000-0008-0000-0F00-0000F2000000}"/>
            </a:ext>
          </a:extLst>
        </xdr:cNvPr>
        <xdr:cNvSpPr txBox="1"/>
      </xdr:nvSpPr>
      <xdr:spPr>
        <a:xfrm>
          <a:off x="6864427" y="974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2557</xdr:rowOff>
    </xdr:from>
    <xdr:ext cx="469744" cy="259045"/>
    <xdr:sp macro="" textlink="">
      <xdr:nvSpPr>
        <xdr:cNvPr id="243" name="n_4mainValue【体育館・プール】&#10;一人当たり面積">
          <a:extLst>
            <a:ext uri="{FF2B5EF4-FFF2-40B4-BE49-F238E27FC236}">
              <a16:creationId xmlns:a16="http://schemas.microsoft.com/office/drawing/2014/main" id="{00000000-0008-0000-0F00-0000F3000000}"/>
            </a:ext>
          </a:extLst>
        </xdr:cNvPr>
        <xdr:cNvSpPr txBox="1"/>
      </xdr:nvSpPr>
      <xdr:spPr>
        <a:xfrm>
          <a:off x="6070677" y="974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a:extLst>
            <a:ext uri="{FF2B5EF4-FFF2-40B4-BE49-F238E27FC236}">
              <a16:creationId xmlns:a16="http://schemas.microsoft.com/office/drawing/2014/main" id="{00000000-0008-0000-0F00-00000B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4177665" y="12772389"/>
          <a:ext cx="0" cy="154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9" name="【福祉施設】&#10;有形固定資産減価償却率最小値テキスト">
          <a:extLst>
            <a:ext uri="{FF2B5EF4-FFF2-40B4-BE49-F238E27FC236}">
              <a16:creationId xmlns:a16="http://schemas.microsoft.com/office/drawing/2014/main" id="{00000000-0008-0000-0F00-00000D010000}"/>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71" name="【福祉施設】&#10;有形固定資産減価償却率最大値テキスト">
          <a:extLst>
            <a:ext uri="{FF2B5EF4-FFF2-40B4-BE49-F238E27FC236}">
              <a16:creationId xmlns:a16="http://schemas.microsoft.com/office/drawing/2014/main" id="{00000000-0008-0000-0F00-00000F010000}"/>
            </a:ext>
          </a:extLst>
        </xdr:cNvPr>
        <xdr:cNvSpPr txBox="1"/>
      </xdr:nvSpPr>
      <xdr:spPr>
        <a:xfrm>
          <a:off x="4216400" y="1255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4108450" y="12772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273" name="【福祉施設】&#10;有形固定資産減価償却率平均値テキスト">
          <a:extLst>
            <a:ext uri="{FF2B5EF4-FFF2-40B4-BE49-F238E27FC236}">
              <a16:creationId xmlns:a16="http://schemas.microsoft.com/office/drawing/2014/main" id="{00000000-0008-0000-0F00-000011010000}"/>
            </a:ext>
          </a:extLst>
        </xdr:cNvPr>
        <xdr:cNvSpPr txBox="1"/>
      </xdr:nvSpPr>
      <xdr:spPr>
        <a:xfrm>
          <a:off x="4216400" y="1368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74" name="フローチャート: 判断 273">
          <a:extLst>
            <a:ext uri="{FF2B5EF4-FFF2-40B4-BE49-F238E27FC236}">
              <a16:creationId xmlns:a16="http://schemas.microsoft.com/office/drawing/2014/main" id="{00000000-0008-0000-0F00-000012010000}"/>
            </a:ext>
          </a:extLst>
        </xdr:cNvPr>
        <xdr:cNvSpPr/>
      </xdr:nvSpPr>
      <xdr:spPr>
        <a:xfrm>
          <a:off x="4127500" y="13710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75" name="フローチャート: 判断 274">
          <a:extLst>
            <a:ext uri="{FF2B5EF4-FFF2-40B4-BE49-F238E27FC236}">
              <a16:creationId xmlns:a16="http://schemas.microsoft.com/office/drawing/2014/main" id="{00000000-0008-0000-0F00-000013010000}"/>
            </a:ext>
          </a:extLst>
        </xdr:cNvPr>
        <xdr:cNvSpPr/>
      </xdr:nvSpPr>
      <xdr:spPr>
        <a:xfrm>
          <a:off x="3384550" y="136709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76" name="フローチャート: 判断 275">
          <a:extLst>
            <a:ext uri="{FF2B5EF4-FFF2-40B4-BE49-F238E27FC236}">
              <a16:creationId xmlns:a16="http://schemas.microsoft.com/office/drawing/2014/main" id="{00000000-0008-0000-0F00-000014010000}"/>
            </a:ext>
          </a:extLst>
        </xdr:cNvPr>
        <xdr:cNvSpPr/>
      </xdr:nvSpPr>
      <xdr:spPr>
        <a:xfrm>
          <a:off x="2571750" y="13638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77" name="フローチャート: 判断 276">
          <a:extLst>
            <a:ext uri="{FF2B5EF4-FFF2-40B4-BE49-F238E27FC236}">
              <a16:creationId xmlns:a16="http://schemas.microsoft.com/office/drawing/2014/main" id="{00000000-0008-0000-0F00-000015010000}"/>
            </a:ext>
          </a:extLst>
        </xdr:cNvPr>
        <xdr:cNvSpPr/>
      </xdr:nvSpPr>
      <xdr:spPr>
        <a:xfrm>
          <a:off x="1778000" y="1359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78" name="フローチャート: 判断 277">
          <a:extLst>
            <a:ext uri="{FF2B5EF4-FFF2-40B4-BE49-F238E27FC236}">
              <a16:creationId xmlns:a16="http://schemas.microsoft.com/office/drawing/2014/main" id="{00000000-0008-0000-0F00-000016010000}"/>
            </a:ext>
          </a:extLst>
        </xdr:cNvPr>
        <xdr:cNvSpPr/>
      </xdr:nvSpPr>
      <xdr:spPr>
        <a:xfrm>
          <a:off x="984250" y="136061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53975</xdr:rowOff>
    </xdr:from>
    <xdr:to>
      <xdr:col>24</xdr:col>
      <xdr:colOff>114300</xdr:colOff>
      <xdr:row>81</xdr:row>
      <xdr:rowOff>155575</xdr:rowOff>
    </xdr:to>
    <xdr:sp macro="" textlink="">
      <xdr:nvSpPr>
        <xdr:cNvPr id="284" name="楕円 283">
          <a:extLst>
            <a:ext uri="{FF2B5EF4-FFF2-40B4-BE49-F238E27FC236}">
              <a16:creationId xmlns:a16="http://schemas.microsoft.com/office/drawing/2014/main" id="{00000000-0008-0000-0F00-00001C010000}"/>
            </a:ext>
          </a:extLst>
        </xdr:cNvPr>
        <xdr:cNvSpPr/>
      </xdr:nvSpPr>
      <xdr:spPr>
        <a:xfrm>
          <a:off x="4127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76852</xdr:rowOff>
    </xdr:from>
    <xdr:ext cx="405111" cy="259045"/>
    <xdr:sp macro="" textlink="">
      <xdr:nvSpPr>
        <xdr:cNvPr id="285" name="【福祉施設】&#10;有形固定資産減価償却率該当値テキスト">
          <a:extLst>
            <a:ext uri="{FF2B5EF4-FFF2-40B4-BE49-F238E27FC236}">
              <a16:creationId xmlns:a16="http://schemas.microsoft.com/office/drawing/2014/main" id="{00000000-0008-0000-0F00-00001D010000}"/>
            </a:ext>
          </a:extLst>
        </xdr:cNvPr>
        <xdr:cNvSpPr txBox="1"/>
      </xdr:nvSpPr>
      <xdr:spPr>
        <a:xfrm>
          <a:off x="4216400" y="1329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166370</xdr:rowOff>
    </xdr:from>
    <xdr:to>
      <xdr:col>20</xdr:col>
      <xdr:colOff>38100</xdr:colOff>
      <xdr:row>81</xdr:row>
      <xdr:rowOff>96520</xdr:rowOff>
    </xdr:to>
    <xdr:sp macro="" textlink="">
      <xdr:nvSpPr>
        <xdr:cNvPr id="286" name="楕円 285">
          <a:extLst>
            <a:ext uri="{FF2B5EF4-FFF2-40B4-BE49-F238E27FC236}">
              <a16:creationId xmlns:a16="http://schemas.microsoft.com/office/drawing/2014/main" id="{00000000-0008-0000-0F00-00001E010000}"/>
            </a:ext>
          </a:extLst>
        </xdr:cNvPr>
        <xdr:cNvSpPr/>
      </xdr:nvSpPr>
      <xdr:spPr>
        <a:xfrm>
          <a:off x="3384550" y="13380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45720</xdr:rowOff>
    </xdr:from>
    <xdr:to>
      <xdr:col>24</xdr:col>
      <xdr:colOff>63500</xdr:colOff>
      <xdr:row>81</xdr:row>
      <xdr:rowOff>104775</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3429000" y="13425170"/>
          <a:ext cx="7493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111125</xdr:rowOff>
    </xdr:from>
    <xdr:to>
      <xdr:col>15</xdr:col>
      <xdr:colOff>101600</xdr:colOff>
      <xdr:row>81</xdr:row>
      <xdr:rowOff>41275</xdr:rowOff>
    </xdr:to>
    <xdr:sp macro="" textlink="">
      <xdr:nvSpPr>
        <xdr:cNvPr id="288" name="楕円 287">
          <a:extLst>
            <a:ext uri="{FF2B5EF4-FFF2-40B4-BE49-F238E27FC236}">
              <a16:creationId xmlns:a16="http://schemas.microsoft.com/office/drawing/2014/main" id="{00000000-0008-0000-0F00-000020010000}"/>
            </a:ext>
          </a:extLst>
        </xdr:cNvPr>
        <xdr:cNvSpPr/>
      </xdr:nvSpPr>
      <xdr:spPr>
        <a:xfrm>
          <a:off x="2571750" y="13325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161925</xdr:rowOff>
    </xdr:from>
    <xdr:to>
      <xdr:col>19</xdr:col>
      <xdr:colOff>177800</xdr:colOff>
      <xdr:row>81</xdr:row>
      <xdr:rowOff>45720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2622550" y="13376275"/>
          <a:ext cx="80645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132080</xdr:rowOff>
    </xdr:from>
    <xdr:to>
      <xdr:col>10</xdr:col>
      <xdr:colOff>165100</xdr:colOff>
      <xdr:row>78</xdr:row>
      <xdr:rowOff>62230</xdr:rowOff>
    </xdr:to>
    <xdr:sp macro="" textlink="">
      <xdr:nvSpPr>
        <xdr:cNvPr id="290" name="楕円 289">
          <a:extLst>
            <a:ext uri="{FF2B5EF4-FFF2-40B4-BE49-F238E27FC236}">
              <a16:creationId xmlns:a16="http://schemas.microsoft.com/office/drawing/2014/main" id="{00000000-0008-0000-0F00-000022010000}"/>
            </a:ext>
          </a:extLst>
        </xdr:cNvPr>
        <xdr:cNvSpPr/>
      </xdr:nvSpPr>
      <xdr:spPr>
        <a:xfrm>
          <a:off x="1778000" y="12851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11430</xdr:rowOff>
    </xdr:from>
    <xdr:to>
      <xdr:col>15</xdr:col>
      <xdr:colOff>50800</xdr:colOff>
      <xdr:row>80</xdr:row>
      <xdr:rowOff>161925</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1828800" y="12895580"/>
          <a:ext cx="793750" cy="48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46355</xdr:rowOff>
    </xdr:from>
    <xdr:to>
      <xdr:col>6</xdr:col>
      <xdr:colOff>38100</xdr:colOff>
      <xdr:row>77</xdr:row>
      <xdr:rowOff>147955</xdr:rowOff>
    </xdr:to>
    <xdr:sp macro="" textlink="">
      <xdr:nvSpPr>
        <xdr:cNvPr id="292" name="楕円 291">
          <a:extLst>
            <a:ext uri="{FF2B5EF4-FFF2-40B4-BE49-F238E27FC236}">
              <a16:creationId xmlns:a16="http://schemas.microsoft.com/office/drawing/2014/main" id="{00000000-0008-0000-0F00-000024010000}"/>
            </a:ext>
          </a:extLst>
        </xdr:cNvPr>
        <xdr:cNvSpPr/>
      </xdr:nvSpPr>
      <xdr:spPr>
        <a:xfrm>
          <a:off x="984250" y="127654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97155</xdr:rowOff>
    </xdr:from>
    <xdr:to>
      <xdr:col>10</xdr:col>
      <xdr:colOff>114300</xdr:colOff>
      <xdr:row>78</xdr:row>
      <xdr:rowOff>11430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1028700" y="12816205"/>
          <a:ext cx="8001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94" name="n_1aveValue【福祉施設】&#10;有形固定資産減価償却率">
          <a:extLst>
            <a:ext uri="{FF2B5EF4-FFF2-40B4-BE49-F238E27FC236}">
              <a16:creationId xmlns:a16="http://schemas.microsoft.com/office/drawing/2014/main" id="{00000000-0008-0000-0F00-000026010000}"/>
            </a:ext>
          </a:extLst>
        </xdr:cNvPr>
        <xdr:cNvSpPr txBox="1"/>
      </xdr:nvSpPr>
      <xdr:spPr>
        <a:xfrm>
          <a:off x="3239144" y="1375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95" name="n_2aveValue【福祉施設】&#10;有形固定資産減価償却率">
          <a:extLst>
            <a:ext uri="{FF2B5EF4-FFF2-40B4-BE49-F238E27FC236}">
              <a16:creationId xmlns:a16="http://schemas.microsoft.com/office/drawing/2014/main" id="{00000000-0008-0000-0F00-000027010000}"/>
            </a:ext>
          </a:extLst>
        </xdr:cNvPr>
        <xdr:cNvSpPr txBox="1"/>
      </xdr:nvSpPr>
      <xdr:spPr>
        <a:xfrm>
          <a:off x="2439044" y="1372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296" name="n_3aveValue【福祉施設】&#10;有形固定資産減価償却率">
          <a:extLst>
            <a:ext uri="{FF2B5EF4-FFF2-40B4-BE49-F238E27FC236}">
              <a16:creationId xmlns:a16="http://schemas.microsoft.com/office/drawing/2014/main" id="{00000000-0008-0000-0F00-000028010000}"/>
            </a:ext>
          </a:extLst>
        </xdr:cNvPr>
        <xdr:cNvSpPr txBox="1"/>
      </xdr:nvSpPr>
      <xdr:spPr>
        <a:xfrm>
          <a:off x="1645294" y="1369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297" name="n_4aveValue【福祉施設】&#10;有形固定資産減価償却率">
          <a:extLst>
            <a:ext uri="{FF2B5EF4-FFF2-40B4-BE49-F238E27FC236}">
              <a16:creationId xmlns:a16="http://schemas.microsoft.com/office/drawing/2014/main" id="{00000000-0008-0000-0F00-000029010000}"/>
            </a:ext>
          </a:extLst>
        </xdr:cNvPr>
        <xdr:cNvSpPr txBox="1"/>
      </xdr:nvSpPr>
      <xdr:spPr>
        <a:xfrm>
          <a:off x="851544" y="1369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113047</xdr:rowOff>
    </xdr:from>
    <xdr:ext cx="405111" cy="259045"/>
    <xdr:sp macro="" textlink="">
      <xdr:nvSpPr>
        <xdr:cNvPr id="298" name="n_1mainValue【福祉施設】&#10;有形固定資産減価償却率">
          <a:extLst>
            <a:ext uri="{FF2B5EF4-FFF2-40B4-BE49-F238E27FC236}">
              <a16:creationId xmlns:a16="http://schemas.microsoft.com/office/drawing/2014/main" id="{00000000-0008-0000-0F00-00002A010000}"/>
            </a:ext>
          </a:extLst>
        </xdr:cNvPr>
        <xdr:cNvSpPr txBox="1"/>
      </xdr:nvSpPr>
      <xdr:spPr>
        <a:xfrm>
          <a:off x="32391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57802</xdr:rowOff>
    </xdr:from>
    <xdr:ext cx="405111" cy="259045"/>
    <xdr:sp macro="" textlink="">
      <xdr:nvSpPr>
        <xdr:cNvPr id="299" name="n_2mainValue【福祉施設】&#10;有形固定資産減価償却率">
          <a:extLst>
            <a:ext uri="{FF2B5EF4-FFF2-40B4-BE49-F238E27FC236}">
              <a16:creationId xmlns:a16="http://schemas.microsoft.com/office/drawing/2014/main" id="{00000000-0008-0000-0F00-00002B010000}"/>
            </a:ext>
          </a:extLst>
        </xdr:cNvPr>
        <xdr:cNvSpPr txBox="1"/>
      </xdr:nvSpPr>
      <xdr:spPr>
        <a:xfrm>
          <a:off x="2439044" y="1310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78757</xdr:rowOff>
    </xdr:from>
    <xdr:ext cx="405111" cy="259045"/>
    <xdr:sp macro="" textlink="">
      <xdr:nvSpPr>
        <xdr:cNvPr id="300" name="n_3mainValue【福祉施設】&#10;有形固定資産減価償却率">
          <a:extLst>
            <a:ext uri="{FF2B5EF4-FFF2-40B4-BE49-F238E27FC236}">
              <a16:creationId xmlns:a16="http://schemas.microsoft.com/office/drawing/2014/main" id="{00000000-0008-0000-0F00-00002C010000}"/>
            </a:ext>
          </a:extLst>
        </xdr:cNvPr>
        <xdr:cNvSpPr txBox="1"/>
      </xdr:nvSpPr>
      <xdr:spPr>
        <a:xfrm>
          <a:off x="1645294" y="1263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164482</xdr:rowOff>
    </xdr:from>
    <xdr:ext cx="405111" cy="259045"/>
    <xdr:sp macro="" textlink="">
      <xdr:nvSpPr>
        <xdr:cNvPr id="301" name="n_4mainValue【福祉施設】&#10;有形固定資産減価償却率">
          <a:extLst>
            <a:ext uri="{FF2B5EF4-FFF2-40B4-BE49-F238E27FC236}">
              <a16:creationId xmlns:a16="http://schemas.microsoft.com/office/drawing/2014/main" id="{00000000-0008-0000-0F00-00002D010000}"/>
            </a:ext>
          </a:extLst>
        </xdr:cNvPr>
        <xdr:cNvSpPr txBox="1"/>
      </xdr:nvSpPr>
      <xdr:spPr>
        <a:xfrm>
          <a:off x="851544" y="1255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a:extLst>
            <a:ext uri="{FF2B5EF4-FFF2-40B4-BE49-F238E27FC236}">
              <a16:creationId xmlns:a16="http://schemas.microsoft.com/office/drawing/2014/main" id="{00000000-0008-0000-0F00-000044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flipV="1">
          <a:off x="9429115" y="13055346"/>
          <a:ext cx="0" cy="1237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26" name="【福祉施設】&#10;一人当たり面積最小値テキスト">
          <a:extLst>
            <a:ext uri="{FF2B5EF4-FFF2-40B4-BE49-F238E27FC236}">
              <a16:creationId xmlns:a16="http://schemas.microsoft.com/office/drawing/2014/main" id="{00000000-0008-0000-0F00-000046010000}"/>
            </a:ext>
          </a:extLst>
        </xdr:cNvPr>
        <xdr:cNvSpPr txBox="1"/>
      </xdr:nvSpPr>
      <xdr:spPr>
        <a:xfrm>
          <a:off x="9467850" y="1429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9359900" y="1429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28" name="【福祉施設】&#10;一人当たり面積最大値テキスト">
          <a:extLst>
            <a:ext uri="{FF2B5EF4-FFF2-40B4-BE49-F238E27FC236}">
              <a16:creationId xmlns:a16="http://schemas.microsoft.com/office/drawing/2014/main" id="{00000000-0008-0000-0F00-000048010000}"/>
            </a:ext>
          </a:extLst>
        </xdr:cNvPr>
        <xdr:cNvSpPr txBox="1"/>
      </xdr:nvSpPr>
      <xdr:spPr>
        <a:xfrm>
          <a:off x="9467850" y="128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9359900" y="13055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30" name="【福祉施設】&#10;一人当たり面積平均値テキスト">
          <a:extLst>
            <a:ext uri="{FF2B5EF4-FFF2-40B4-BE49-F238E27FC236}">
              <a16:creationId xmlns:a16="http://schemas.microsoft.com/office/drawing/2014/main" id="{00000000-0008-0000-0F00-00004A010000}"/>
            </a:ext>
          </a:extLst>
        </xdr:cNvPr>
        <xdr:cNvSpPr txBox="1"/>
      </xdr:nvSpPr>
      <xdr:spPr>
        <a:xfrm>
          <a:off x="9467850" y="13872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31" name="フローチャート: 判断 330">
          <a:extLst>
            <a:ext uri="{FF2B5EF4-FFF2-40B4-BE49-F238E27FC236}">
              <a16:creationId xmlns:a16="http://schemas.microsoft.com/office/drawing/2014/main" id="{00000000-0008-0000-0F00-00004B010000}"/>
            </a:ext>
          </a:extLst>
        </xdr:cNvPr>
        <xdr:cNvSpPr/>
      </xdr:nvSpPr>
      <xdr:spPr>
        <a:xfrm>
          <a:off x="9398000" y="140152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8636000" y="140213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7842250" y="140152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34" name="フローチャート: 判断 333">
          <a:extLst>
            <a:ext uri="{FF2B5EF4-FFF2-40B4-BE49-F238E27FC236}">
              <a16:creationId xmlns:a16="http://schemas.microsoft.com/office/drawing/2014/main" id="{00000000-0008-0000-0F00-00004E010000}"/>
            </a:ext>
          </a:extLst>
        </xdr:cNvPr>
        <xdr:cNvSpPr/>
      </xdr:nvSpPr>
      <xdr:spPr>
        <a:xfrm>
          <a:off x="7029450" y="140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35" name="フローチャート: 判断 334">
          <a:extLst>
            <a:ext uri="{FF2B5EF4-FFF2-40B4-BE49-F238E27FC236}">
              <a16:creationId xmlns:a16="http://schemas.microsoft.com/office/drawing/2014/main" id="{00000000-0008-0000-0F00-00004F010000}"/>
            </a:ext>
          </a:extLst>
        </xdr:cNvPr>
        <xdr:cNvSpPr/>
      </xdr:nvSpPr>
      <xdr:spPr>
        <a:xfrm>
          <a:off x="6235700" y="140388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154939</xdr:rowOff>
    </xdr:from>
    <xdr:to>
      <xdr:col>55</xdr:col>
      <xdr:colOff>50800</xdr:colOff>
      <xdr:row>85</xdr:row>
      <xdr:rowOff>85089</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9398000" y="140296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133366</xdr:rowOff>
    </xdr:from>
    <xdr:ext cx="469744" cy="259045"/>
    <xdr:sp macro="" textlink="">
      <xdr:nvSpPr>
        <xdr:cNvPr id="342" name="【福祉施設】&#10;一人当たり面積該当値テキスト">
          <a:extLst>
            <a:ext uri="{FF2B5EF4-FFF2-40B4-BE49-F238E27FC236}">
              <a16:creationId xmlns:a16="http://schemas.microsoft.com/office/drawing/2014/main" id="{00000000-0008-0000-0F00-000056010000}"/>
            </a:ext>
          </a:extLst>
        </xdr:cNvPr>
        <xdr:cNvSpPr txBox="1"/>
      </xdr:nvSpPr>
      <xdr:spPr>
        <a:xfrm>
          <a:off x="9467850"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159513</xdr:rowOff>
    </xdr:from>
    <xdr:to>
      <xdr:col>50</xdr:col>
      <xdr:colOff>165100</xdr:colOff>
      <xdr:row>85</xdr:row>
      <xdr:rowOff>89663</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8636000" y="140342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34289</xdr:rowOff>
    </xdr:from>
    <xdr:to>
      <xdr:col>55</xdr:col>
      <xdr:colOff>0</xdr:colOff>
      <xdr:row>85</xdr:row>
      <xdr:rowOff>38863</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8686800" y="14074139"/>
          <a:ext cx="74295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162561</xdr:rowOff>
    </xdr:from>
    <xdr:to>
      <xdr:col>46</xdr:col>
      <xdr:colOff>38100</xdr:colOff>
      <xdr:row>85</xdr:row>
      <xdr:rowOff>92711</xdr:rowOff>
    </xdr:to>
    <xdr:sp macro="" textlink="">
      <xdr:nvSpPr>
        <xdr:cNvPr id="345" name="楕円 344">
          <a:extLst>
            <a:ext uri="{FF2B5EF4-FFF2-40B4-BE49-F238E27FC236}">
              <a16:creationId xmlns:a16="http://schemas.microsoft.com/office/drawing/2014/main" id="{00000000-0008-0000-0F00-000059010000}"/>
            </a:ext>
          </a:extLst>
        </xdr:cNvPr>
        <xdr:cNvSpPr/>
      </xdr:nvSpPr>
      <xdr:spPr>
        <a:xfrm>
          <a:off x="7842250" y="140373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38863</xdr:rowOff>
    </xdr:from>
    <xdr:to>
      <xdr:col>50</xdr:col>
      <xdr:colOff>114300</xdr:colOff>
      <xdr:row>85</xdr:row>
      <xdr:rowOff>41911</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7886700" y="14078713"/>
          <a:ext cx="8001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20065</xdr:rowOff>
    </xdr:from>
    <xdr:to>
      <xdr:col>41</xdr:col>
      <xdr:colOff>101600</xdr:colOff>
      <xdr:row>86</xdr:row>
      <xdr:rowOff>121665</xdr:rowOff>
    </xdr:to>
    <xdr:sp macro="" textlink="">
      <xdr:nvSpPr>
        <xdr:cNvPr id="347" name="楕円 346">
          <a:extLst>
            <a:ext uri="{FF2B5EF4-FFF2-40B4-BE49-F238E27FC236}">
              <a16:creationId xmlns:a16="http://schemas.microsoft.com/office/drawing/2014/main" id="{00000000-0008-0000-0F00-00005B010000}"/>
            </a:ext>
          </a:extLst>
        </xdr:cNvPr>
        <xdr:cNvSpPr/>
      </xdr:nvSpPr>
      <xdr:spPr>
        <a:xfrm>
          <a:off x="7029450" y="1422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41911</xdr:rowOff>
    </xdr:from>
    <xdr:to>
      <xdr:col>45</xdr:col>
      <xdr:colOff>177800</xdr:colOff>
      <xdr:row>86</xdr:row>
      <xdr:rowOff>70865</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flipV="1">
          <a:off x="7080250" y="14081761"/>
          <a:ext cx="806450" cy="19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20828</xdr:rowOff>
    </xdr:from>
    <xdr:to>
      <xdr:col>36</xdr:col>
      <xdr:colOff>165100</xdr:colOff>
      <xdr:row>86</xdr:row>
      <xdr:rowOff>122428</xdr:rowOff>
    </xdr:to>
    <xdr:sp macro="" textlink="">
      <xdr:nvSpPr>
        <xdr:cNvPr id="349" name="楕円 348">
          <a:extLst>
            <a:ext uri="{FF2B5EF4-FFF2-40B4-BE49-F238E27FC236}">
              <a16:creationId xmlns:a16="http://schemas.microsoft.com/office/drawing/2014/main" id="{00000000-0008-0000-0F00-00005D010000}"/>
            </a:ext>
          </a:extLst>
        </xdr:cNvPr>
        <xdr:cNvSpPr/>
      </xdr:nvSpPr>
      <xdr:spPr>
        <a:xfrm>
          <a:off x="6235700" y="1422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70865</xdr:rowOff>
    </xdr:from>
    <xdr:to>
      <xdr:col>41</xdr:col>
      <xdr:colOff>50800</xdr:colOff>
      <xdr:row>86</xdr:row>
      <xdr:rowOff>71628</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flipV="1">
          <a:off x="6286500" y="14275815"/>
          <a:ext cx="79375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51" name="n_1aveValue【福祉施設】&#10;一人当たり面積">
          <a:extLst>
            <a:ext uri="{FF2B5EF4-FFF2-40B4-BE49-F238E27FC236}">
              <a16:creationId xmlns:a16="http://schemas.microsoft.com/office/drawing/2014/main" id="{00000000-0008-0000-0F00-00005F010000}"/>
            </a:ext>
          </a:extLst>
        </xdr:cNvPr>
        <xdr:cNvSpPr txBox="1"/>
      </xdr:nvSpPr>
      <xdr:spPr>
        <a:xfrm>
          <a:off x="8458277" y="138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52" name="n_2aveValue【福祉施設】&#10;一人当たり面積">
          <a:extLst>
            <a:ext uri="{FF2B5EF4-FFF2-40B4-BE49-F238E27FC236}">
              <a16:creationId xmlns:a16="http://schemas.microsoft.com/office/drawing/2014/main" id="{00000000-0008-0000-0F00-000060010000}"/>
            </a:ext>
          </a:extLst>
        </xdr:cNvPr>
        <xdr:cNvSpPr txBox="1"/>
      </xdr:nvSpPr>
      <xdr:spPr>
        <a:xfrm>
          <a:off x="7677227" y="1379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53" name="n_3aveValue【福祉施設】&#10;一人当たり面積">
          <a:extLst>
            <a:ext uri="{FF2B5EF4-FFF2-40B4-BE49-F238E27FC236}">
              <a16:creationId xmlns:a16="http://schemas.microsoft.com/office/drawing/2014/main" id="{00000000-0008-0000-0F00-000061010000}"/>
            </a:ext>
          </a:extLst>
        </xdr:cNvPr>
        <xdr:cNvSpPr txBox="1"/>
      </xdr:nvSpPr>
      <xdr:spPr>
        <a:xfrm>
          <a:off x="6864427" y="1383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54" name="n_4aveValue【福祉施設】&#10;一人当たり面積">
          <a:extLst>
            <a:ext uri="{FF2B5EF4-FFF2-40B4-BE49-F238E27FC236}">
              <a16:creationId xmlns:a16="http://schemas.microsoft.com/office/drawing/2014/main" id="{00000000-0008-0000-0F00-000062010000}"/>
            </a:ext>
          </a:extLst>
        </xdr:cNvPr>
        <xdr:cNvSpPr txBox="1"/>
      </xdr:nvSpPr>
      <xdr:spPr>
        <a:xfrm>
          <a:off x="6070677" y="1382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80790</xdr:rowOff>
    </xdr:from>
    <xdr:ext cx="469744" cy="259045"/>
    <xdr:sp macro="" textlink="">
      <xdr:nvSpPr>
        <xdr:cNvPr id="355" name="n_1mainValue【福祉施設】&#10;一人当たり面積">
          <a:extLst>
            <a:ext uri="{FF2B5EF4-FFF2-40B4-BE49-F238E27FC236}">
              <a16:creationId xmlns:a16="http://schemas.microsoft.com/office/drawing/2014/main" id="{00000000-0008-0000-0F00-000063010000}"/>
            </a:ext>
          </a:extLst>
        </xdr:cNvPr>
        <xdr:cNvSpPr txBox="1"/>
      </xdr:nvSpPr>
      <xdr:spPr>
        <a:xfrm>
          <a:off x="8458277" y="1412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83838</xdr:rowOff>
    </xdr:from>
    <xdr:ext cx="469744" cy="259045"/>
    <xdr:sp macro="" textlink="">
      <xdr:nvSpPr>
        <xdr:cNvPr id="356" name="n_2mainValue【福祉施設】&#10;一人当たり面積">
          <a:extLst>
            <a:ext uri="{FF2B5EF4-FFF2-40B4-BE49-F238E27FC236}">
              <a16:creationId xmlns:a16="http://schemas.microsoft.com/office/drawing/2014/main" id="{00000000-0008-0000-0F00-000064010000}"/>
            </a:ext>
          </a:extLst>
        </xdr:cNvPr>
        <xdr:cNvSpPr txBox="1"/>
      </xdr:nvSpPr>
      <xdr:spPr>
        <a:xfrm>
          <a:off x="7677227" y="141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112792</xdr:rowOff>
    </xdr:from>
    <xdr:ext cx="469744" cy="259045"/>
    <xdr:sp macro="" textlink="">
      <xdr:nvSpPr>
        <xdr:cNvPr id="357" name="n_3mainValue【福祉施設】&#10;一人当たり面積">
          <a:extLst>
            <a:ext uri="{FF2B5EF4-FFF2-40B4-BE49-F238E27FC236}">
              <a16:creationId xmlns:a16="http://schemas.microsoft.com/office/drawing/2014/main" id="{00000000-0008-0000-0F00-000065010000}"/>
            </a:ext>
          </a:extLst>
        </xdr:cNvPr>
        <xdr:cNvSpPr txBox="1"/>
      </xdr:nvSpPr>
      <xdr:spPr>
        <a:xfrm>
          <a:off x="6864427" y="1431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113555</xdr:rowOff>
    </xdr:from>
    <xdr:ext cx="469744" cy="259045"/>
    <xdr:sp macro="" textlink="">
      <xdr:nvSpPr>
        <xdr:cNvPr id="358" name="n_4mainValue【福祉施設】&#10;一人当たり面積">
          <a:extLst>
            <a:ext uri="{FF2B5EF4-FFF2-40B4-BE49-F238E27FC236}">
              <a16:creationId xmlns:a16="http://schemas.microsoft.com/office/drawing/2014/main" id="{00000000-0008-0000-0F00-000066010000}"/>
            </a:ext>
          </a:extLst>
        </xdr:cNvPr>
        <xdr:cNvSpPr txBox="1"/>
      </xdr:nvSpPr>
      <xdr:spPr>
        <a:xfrm>
          <a:off x="6070677" y="143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a:extLst>
            <a:ext uri="{FF2B5EF4-FFF2-40B4-BE49-F238E27FC236}">
              <a16:creationId xmlns:a16="http://schemas.microsoft.com/office/drawing/2014/main" id="{00000000-0008-0000-0F00-00007E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4177665" y="166077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84" name="【市民会館】&#10;有形固定資産減価償却率最小値テキスト">
          <a:extLst>
            <a:ext uri="{FF2B5EF4-FFF2-40B4-BE49-F238E27FC236}">
              <a16:creationId xmlns:a16="http://schemas.microsoft.com/office/drawing/2014/main" id="{00000000-0008-0000-0F00-000080010000}"/>
            </a:ext>
          </a:extLst>
        </xdr:cNvPr>
        <xdr:cNvSpPr txBox="1"/>
      </xdr:nvSpPr>
      <xdr:spPr>
        <a:xfrm>
          <a:off x="4216400"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4108450" y="18011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86" name="【市民会館】&#10;有形固定資産減価償却率最大値テキスト">
          <a:extLst>
            <a:ext uri="{FF2B5EF4-FFF2-40B4-BE49-F238E27FC236}">
              <a16:creationId xmlns:a16="http://schemas.microsoft.com/office/drawing/2014/main" id="{00000000-0008-0000-0F00-000082010000}"/>
            </a:ext>
          </a:extLst>
        </xdr:cNvPr>
        <xdr:cNvSpPr txBox="1"/>
      </xdr:nvSpPr>
      <xdr:spPr>
        <a:xfrm>
          <a:off x="4216400" y="1638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4108450" y="16607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388" name="【市民会館】&#10;有形固定資産減価償却率平均値テキスト">
          <a:extLst>
            <a:ext uri="{FF2B5EF4-FFF2-40B4-BE49-F238E27FC236}">
              <a16:creationId xmlns:a16="http://schemas.microsoft.com/office/drawing/2014/main" id="{00000000-0008-0000-0F00-000084010000}"/>
            </a:ext>
          </a:extLst>
        </xdr:cNvPr>
        <xdr:cNvSpPr txBox="1"/>
      </xdr:nvSpPr>
      <xdr:spPr>
        <a:xfrm>
          <a:off x="4216400" y="1709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4127500" y="172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3384550" y="172313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91" name="フローチャート: 判断 390">
          <a:extLst>
            <a:ext uri="{FF2B5EF4-FFF2-40B4-BE49-F238E27FC236}">
              <a16:creationId xmlns:a16="http://schemas.microsoft.com/office/drawing/2014/main" id="{00000000-0008-0000-0F00-000087010000}"/>
            </a:ext>
          </a:extLst>
        </xdr:cNvPr>
        <xdr:cNvSpPr/>
      </xdr:nvSpPr>
      <xdr:spPr>
        <a:xfrm>
          <a:off x="2571750" y="172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92" name="フローチャート: 判断 391">
          <a:extLst>
            <a:ext uri="{FF2B5EF4-FFF2-40B4-BE49-F238E27FC236}">
              <a16:creationId xmlns:a16="http://schemas.microsoft.com/office/drawing/2014/main" id="{00000000-0008-0000-0F00-000088010000}"/>
            </a:ext>
          </a:extLst>
        </xdr:cNvPr>
        <xdr:cNvSpPr/>
      </xdr:nvSpPr>
      <xdr:spPr>
        <a:xfrm>
          <a:off x="1778000" y="1719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93" name="フローチャート: 判断 392">
          <a:extLst>
            <a:ext uri="{FF2B5EF4-FFF2-40B4-BE49-F238E27FC236}">
              <a16:creationId xmlns:a16="http://schemas.microsoft.com/office/drawing/2014/main" id="{00000000-0008-0000-0F00-000089010000}"/>
            </a:ext>
          </a:extLst>
        </xdr:cNvPr>
        <xdr:cNvSpPr/>
      </xdr:nvSpPr>
      <xdr:spPr>
        <a:xfrm>
          <a:off x="984250" y="171837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90170</xdr:rowOff>
    </xdr:from>
    <xdr:to>
      <xdr:col>24</xdr:col>
      <xdr:colOff>114300</xdr:colOff>
      <xdr:row>106</xdr:row>
      <xdr:rowOff>20320</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4127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68597</xdr:rowOff>
    </xdr:from>
    <xdr:ext cx="405111" cy="259045"/>
    <xdr:sp macro="" textlink="">
      <xdr:nvSpPr>
        <xdr:cNvPr id="400" name="【市民会館】&#10;有形固定資産減価償却率該当値テキスト">
          <a:extLst>
            <a:ext uri="{FF2B5EF4-FFF2-40B4-BE49-F238E27FC236}">
              <a16:creationId xmlns:a16="http://schemas.microsoft.com/office/drawing/2014/main" id="{00000000-0008-0000-0F00-000090010000}"/>
            </a:ext>
          </a:extLst>
        </xdr:cNvPr>
        <xdr:cNvSpPr txBox="1"/>
      </xdr:nvSpPr>
      <xdr:spPr>
        <a:xfrm>
          <a:off x="4216400" y="1749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3384550" y="17479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105</xdr:row>
      <xdr:rowOff>140970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3429000" y="17529811"/>
          <a:ext cx="7493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xdr:rowOff>
    </xdr:from>
    <xdr:to>
      <xdr:col>15</xdr:col>
      <xdr:colOff>101600</xdr:colOff>
      <xdr:row>105</xdr:row>
      <xdr:rowOff>109855</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257175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59055</xdr:rowOff>
    </xdr:from>
    <xdr:to>
      <xdr:col>19</xdr:col>
      <xdr:colOff>177800</xdr:colOff>
      <xdr:row>105</xdr:row>
      <xdr:rowOff>99061</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2622550" y="17489805"/>
          <a:ext cx="8064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160655</xdr:rowOff>
    </xdr:from>
    <xdr:to>
      <xdr:col>10</xdr:col>
      <xdr:colOff>165100</xdr:colOff>
      <xdr:row>104</xdr:row>
      <xdr:rowOff>90805</xdr:rowOff>
    </xdr:to>
    <xdr:sp macro="" textlink="">
      <xdr:nvSpPr>
        <xdr:cNvPr id="405" name="楕円 404">
          <a:extLst>
            <a:ext uri="{FF2B5EF4-FFF2-40B4-BE49-F238E27FC236}">
              <a16:creationId xmlns:a16="http://schemas.microsoft.com/office/drawing/2014/main" id="{00000000-0008-0000-0F00-000095010000}"/>
            </a:ext>
          </a:extLst>
        </xdr:cNvPr>
        <xdr:cNvSpPr/>
      </xdr:nvSpPr>
      <xdr:spPr>
        <a:xfrm>
          <a:off x="1778000" y="172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40005</xdr:rowOff>
    </xdr:from>
    <xdr:to>
      <xdr:col>15</xdr:col>
      <xdr:colOff>50800</xdr:colOff>
      <xdr:row>105</xdr:row>
      <xdr:rowOff>59055</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828800" y="17299305"/>
          <a:ext cx="79375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120650</xdr:rowOff>
    </xdr:from>
    <xdr:to>
      <xdr:col>6</xdr:col>
      <xdr:colOff>38100</xdr:colOff>
      <xdr:row>104</xdr:row>
      <xdr:rowOff>50800</xdr:rowOff>
    </xdr:to>
    <xdr:sp macro="" textlink="">
      <xdr:nvSpPr>
        <xdr:cNvPr id="407" name="楕円 406">
          <a:extLst>
            <a:ext uri="{FF2B5EF4-FFF2-40B4-BE49-F238E27FC236}">
              <a16:creationId xmlns:a16="http://schemas.microsoft.com/office/drawing/2014/main" id="{00000000-0008-0000-0F00-000097010000}"/>
            </a:ext>
          </a:extLst>
        </xdr:cNvPr>
        <xdr:cNvSpPr/>
      </xdr:nvSpPr>
      <xdr:spPr>
        <a:xfrm>
          <a:off x="984250" y="17208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0</xdr:rowOff>
    </xdr:from>
    <xdr:to>
      <xdr:col>10</xdr:col>
      <xdr:colOff>114300</xdr:colOff>
      <xdr:row>104</xdr:row>
      <xdr:rowOff>40005</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028700" y="1725930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409" name="n_1aveValue【市民会館】&#10;有形固定資産減価償却率">
          <a:extLst>
            <a:ext uri="{FF2B5EF4-FFF2-40B4-BE49-F238E27FC236}">
              <a16:creationId xmlns:a16="http://schemas.microsoft.com/office/drawing/2014/main" id="{00000000-0008-0000-0F00-000099010000}"/>
            </a:ext>
          </a:extLst>
        </xdr:cNvPr>
        <xdr:cNvSpPr txBox="1"/>
      </xdr:nvSpPr>
      <xdr:spPr>
        <a:xfrm>
          <a:off x="32391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410" name="n_2aveValue【市民会館】&#10;有形固定資産減価償却率">
          <a:extLst>
            <a:ext uri="{FF2B5EF4-FFF2-40B4-BE49-F238E27FC236}">
              <a16:creationId xmlns:a16="http://schemas.microsoft.com/office/drawing/2014/main" id="{00000000-0008-0000-0F00-00009A010000}"/>
            </a:ext>
          </a:extLst>
        </xdr:cNvPr>
        <xdr:cNvSpPr txBox="1"/>
      </xdr:nvSpPr>
      <xdr:spPr>
        <a:xfrm>
          <a:off x="2439044" y="1698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411" name="n_3aveValue【市民会館】&#10;有形固定資産減価償却率">
          <a:extLst>
            <a:ext uri="{FF2B5EF4-FFF2-40B4-BE49-F238E27FC236}">
              <a16:creationId xmlns:a16="http://schemas.microsoft.com/office/drawing/2014/main" id="{00000000-0008-0000-0F00-00009B010000}"/>
            </a:ext>
          </a:extLst>
        </xdr:cNvPr>
        <xdr:cNvSpPr txBox="1"/>
      </xdr:nvSpPr>
      <xdr:spPr>
        <a:xfrm>
          <a:off x="1645294" y="1697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412" name="n_4aveValue【市民会館】&#10;有形固定資産減価償却率">
          <a:extLst>
            <a:ext uri="{FF2B5EF4-FFF2-40B4-BE49-F238E27FC236}">
              <a16:creationId xmlns:a16="http://schemas.microsoft.com/office/drawing/2014/main" id="{00000000-0008-0000-0F00-00009C010000}"/>
            </a:ext>
          </a:extLst>
        </xdr:cNvPr>
        <xdr:cNvSpPr txBox="1"/>
      </xdr:nvSpPr>
      <xdr:spPr>
        <a:xfrm>
          <a:off x="851544" y="1695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140988</xdr:rowOff>
    </xdr:from>
    <xdr:ext cx="405111" cy="259045"/>
    <xdr:sp macro="" textlink="">
      <xdr:nvSpPr>
        <xdr:cNvPr id="413" name="n_1mainValue【市民会館】&#10;有形固定資産減価償却率">
          <a:extLst>
            <a:ext uri="{FF2B5EF4-FFF2-40B4-BE49-F238E27FC236}">
              <a16:creationId xmlns:a16="http://schemas.microsoft.com/office/drawing/2014/main" id="{00000000-0008-0000-0F00-00009D010000}"/>
            </a:ext>
          </a:extLst>
        </xdr:cNvPr>
        <xdr:cNvSpPr txBox="1"/>
      </xdr:nvSpPr>
      <xdr:spPr>
        <a:xfrm>
          <a:off x="3239144" y="175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100982</xdr:rowOff>
    </xdr:from>
    <xdr:ext cx="405111" cy="259045"/>
    <xdr:sp macro="" textlink="">
      <xdr:nvSpPr>
        <xdr:cNvPr id="414" name="n_2mainValue【市民会館】&#10;有形固定資産減価償却率">
          <a:extLst>
            <a:ext uri="{FF2B5EF4-FFF2-40B4-BE49-F238E27FC236}">
              <a16:creationId xmlns:a16="http://schemas.microsoft.com/office/drawing/2014/main" id="{00000000-0008-0000-0F00-00009E010000}"/>
            </a:ext>
          </a:extLst>
        </xdr:cNvPr>
        <xdr:cNvSpPr txBox="1"/>
      </xdr:nvSpPr>
      <xdr:spPr>
        <a:xfrm>
          <a:off x="2439044" y="1753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81932</xdr:rowOff>
    </xdr:from>
    <xdr:ext cx="405111" cy="259045"/>
    <xdr:sp macro="" textlink="">
      <xdr:nvSpPr>
        <xdr:cNvPr id="415" name="n_3mainValue【市民会館】&#10;有形固定資産減価償却率">
          <a:extLst>
            <a:ext uri="{FF2B5EF4-FFF2-40B4-BE49-F238E27FC236}">
              <a16:creationId xmlns:a16="http://schemas.microsoft.com/office/drawing/2014/main" id="{00000000-0008-0000-0F00-00009F010000}"/>
            </a:ext>
          </a:extLst>
        </xdr:cNvPr>
        <xdr:cNvSpPr txBox="1"/>
      </xdr:nvSpPr>
      <xdr:spPr>
        <a:xfrm>
          <a:off x="1645294" y="1734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41927</xdr:rowOff>
    </xdr:from>
    <xdr:ext cx="405111" cy="259045"/>
    <xdr:sp macro="" textlink="">
      <xdr:nvSpPr>
        <xdr:cNvPr id="416" name="n_4mainValue【市民会館】&#10;有形固定資産減価償却率">
          <a:extLst>
            <a:ext uri="{FF2B5EF4-FFF2-40B4-BE49-F238E27FC236}">
              <a16:creationId xmlns:a16="http://schemas.microsoft.com/office/drawing/2014/main" id="{00000000-0008-0000-0F00-0000A0010000}"/>
            </a:ext>
          </a:extLst>
        </xdr:cNvPr>
        <xdr:cNvSpPr txBox="1"/>
      </xdr:nvSpPr>
      <xdr:spPr>
        <a:xfrm>
          <a:off x="851544" y="1730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a:extLst>
            <a:ext uri="{FF2B5EF4-FFF2-40B4-BE49-F238E27FC236}">
              <a16:creationId xmlns:a16="http://schemas.microsoft.com/office/drawing/2014/main" id="{00000000-0008-0000-0F00-0000B3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flipV="1">
          <a:off x="9429115" y="167251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37" name="【市民会館】&#10;一人当たり面積最小値テキスト">
          <a:extLst>
            <a:ext uri="{FF2B5EF4-FFF2-40B4-BE49-F238E27FC236}">
              <a16:creationId xmlns:a16="http://schemas.microsoft.com/office/drawing/2014/main" id="{00000000-0008-0000-0F00-0000B5010000}"/>
            </a:ext>
          </a:extLst>
        </xdr:cNvPr>
        <xdr:cNvSpPr txBox="1"/>
      </xdr:nvSpPr>
      <xdr:spPr>
        <a:xfrm>
          <a:off x="9467850" y="1788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9359900" y="17880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39" name="【市民会館】&#10;一人当たり面積最大値テキスト">
          <a:extLst>
            <a:ext uri="{FF2B5EF4-FFF2-40B4-BE49-F238E27FC236}">
              <a16:creationId xmlns:a16="http://schemas.microsoft.com/office/drawing/2014/main" id="{00000000-0008-0000-0F00-0000B7010000}"/>
            </a:ext>
          </a:extLst>
        </xdr:cNvPr>
        <xdr:cNvSpPr txBox="1"/>
      </xdr:nvSpPr>
      <xdr:spPr>
        <a:xfrm>
          <a:off x="9467850" y="1650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9359900" y="16725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441" name="【市民会館】&#10;一人当たり面積平均値テキスト">
          <a:extLst>
            <a:ext uri="{FF2B5EF4-FFF2-40B4-BE49-F238E27FC236}">
              <a16:creationId xmlns:a16="http://schemas.microsoft.com/office/drawing/2014/main" id="{00000000-0008-0000-0F00-0000B9010000}"/>
            </a:ext>
          </a:extLst>
        </xdr:cNvPr>
        <xdr:cNvSpPr txBox="1"/>
      </xdr:nvSpPr>
      <xdr:spPr>
        <a:xfrm>
          <a:off x="9467850" y="1744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9398000" y="17597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8636000" y="1759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7842250" y="175927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7029450" y="1760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62357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53403</xdr:rowOff>
    </xdr:from>
    <xdr:to>
      <xdr:col>55</xdr:col>
      <xdr:colOff>50800</xdr:colOff>
      <xdr:row>107</xdr:row>
      <xdr:rowOff>155003</xdr:rowOff>
    </xdr:to>
    <xdr:sp macro="" textlink="">
      <xdr:nvSpPr>
        <xdr:cNvPr id="452" name="楕円 451">
          <a:extLst>
            <a:ext uri="{FF2B5EF4-FFF2-40B4-BE49-F238E27FC236}">
              <a16:creationId xmlns:a16="http://schemas.microsoft.com/office/drawing/2014/main" id="{00000000-0008-0000-0F00-0000C4010000}"/>
            </a:ext>
          </a:extLst>
        </xdr:cNvPr>
        <xdr:cNvSpPr/>
      </xdr:nvSpPr>
      <xdr:spPr>
        <a:xfrm>
          <a:off x="9398000" y="178270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139780</xdr:rowOff>
    </xdr:from>
    <xdr:ext cx="469744" cy="259045"/>
    <xdr:sp macro="" textlink="">
      <xdr:nvSpPr>
        <xdr:cNvPr id="453" name="【市民会館】&#10;一人当たり面積該当値テキスト">
          <a:extLst>
            <a:ext uri="{FF2B5EF4-FFF2-40B4-BE49-F238E27FC236}">
              <a16:creationId xmlns:a16="http://schemas.microsoft.com/office/drawing/2014/main" id="{00000000-0008-0000-0F00-0000C5010000}"/>
            </a:ext>
          </a:extLst>
        </xdr:cNvPr>
        <xdr:cNvSpPr txBox="1"/>
      </xdr:nvSpPr>
      <xdr:spPr>
        <a:xfrm>
          <a:off x="9467850" y="1774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53975</xdr:rowOff>
    </xdr:from>
    <xdr:to>
      <xdr:col>50</xdr:col>
      <xdr:colOff>165100</xdr:colOff>
      <xdr:row>107</xdr:row>
      <xdr:rowOff>155575</xdr:rowOff>
    </xdr:to>
    <xdr:sp macro="" textlink="">
      <xdr:nvSpPr>
        <xdr:cNvPr id="454" name="楕円 453">
          <a:extLst>
            <a:ext uri="{FF2B5EF4-FFF2-40B4-BE49-F238E27FC236}">
              <a16:creationId xmlns:a16="http://schemas.microsoft.com/office/drawing/2014/main" id="{00000000-0008-0000-0F00-0000C6010000}"/>
            </a:ext>
          </a:extLst>
        </xdr:cNvPr>
        <xdr:cNvSpPr/>
      </xdr:nvSpPr>
      <xdr:spPr>
        <a:xfrm>
          <a:off x="86360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104203</xdr:rowOff>
    </xdr:from>
    <xdr:to>
      <xdr:col>55</xdr:col>
      <xdr:colOff>0</xdr:colOff>
      <xdr:row>107</xdr:row>
      <xdr:rowOff>104775</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8686800" y="17877853"/>
          <a:ext cx="7429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54547</xdr:rowOff>
    </xdr:from>
    <xdr:to>
      <xdr:col>46</xdr:col>
      <xdr:colOff>38100</xdr:colOff>
      <xdr:row>107</xdr:row>
      <xdr:rowOff>156147</xdr:rowOff>
    </xdr:to>
    <xdr:sp macro="" textlink="">
      <xdr:nvSpPr>
        <xdr:cNvPr id="456" name="楕円 455">
          <a:extLst>
            <a:ext uri="{FF2B5EF4-FFF2-40B4-BE49-F238E27FC236}">
              <a16:creationId xmlns:a16="http://schemas.microsoft.com/office/drawing/2014/main" id="{00000000-0008-0000-0F00-0000C8010000}"/>
            </a:ext>
          </a:extLst>
        </xdr:cNvPr>
        <xdr:cNvSpPr/>
      </xdr:nvSpPr>
      <xdr:spPr>
        <a:xfrm>
          <a:off x="7842250" y="178281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104775</xdr:rowOff>
    </xdr:from>
    <xdr:to>
      <xdr:col>50</xdr:col>
      <xdr:colOff>114300</xdr:colOff>
      <xdr:row>107</xdr:row>
      <xdr:rowOff>105347</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7886700" y="17878425"/>
          <a:ext cx="8001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35116</xdr:rowOff>
    </xdr:from>
    <xdr:to>
      <xdr:col>41</xdr:col>
      <xdr:colOff>101600</xdr:colOff>
      <xdr:row>107</xdr:row>
      <xdr:rowOff>136716</xdr:rowOff>
    </xdr:to>
    <xdr:sp macro="" textlink="">
      <xdr:nvSpPr>
        <xdr:cNvPr id="458" name="楕円 457">
          <a:extLst>
            <a:ext uri="{FF2B5EF4-FFF2-40B4-BE49-F238E27FC236}">
              <a16:creationId xmlns:a16="http://schemas.microsoft.com/office/drawing/2014/main" id="{00000000-0008-0000-0F00-0000CA010000}"/>
            </a:ext>
          </a:extLst>
        </xdr:cNvPr>
        <xdr:cNvSpPr/>
      </xdr:nvSpPr>
      <xdr:spPr>
        <a:xfrm>
          <a:off x="7029450" y="1780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85916</xdr:rowOff>
    </xdr:from>
    <xdr:to>
      <xdr:col>45</xdr:col>
      <xdr:colOff>177800</xdr:colOff>
      <xdr:row>107</xdr:row>
      <xdr:rowOff>105347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7080250" y="17859566"/>
          <a:ext cx="80645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35688</xdr:rowOff>
    </xdr:from>
    <xdr:to>
      <xdr:col>36</xdr:col>
      <xdr:colOff>165100</xdr:colOff>
      <xdr:row>107</xdr:row>
      <xdr:rowOff>137288</xdr:rowOff>
    </xdr:to>
    <xdr:sp macro="" textlink="">
      <xdr:nvSpPr>
        <xdr:cNvPr id="460" name="楕円 459">
          <a:extLst>
            <a:ext uri="{FF2B5EF4-FFF2-40B4-BE49-F238E27FC236}">
              <a16:creationId xmlns:a16="http://schemas.microsoft.com/office/drawing/2014/main" id="{00000000-0008-0000-0F00-0000CC010000}"/>
            </a:ext>
          </a:extLst>
        </xdr:cNvPr>
        <xdr:cNvSpPr/>
      </xdr:nvSpPr>
      <xdr:spPr>
        <a:xfrm>
          <a:off x="6235700" y="178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85916</xdr:rowOff>
    </xdr:from>
    <xdr:to>
      <xdr:col>41</xdr:col>
      <xdr:colOff>50800</xdr:colOff>
      <xdr:row>107</xdr:row>
      <xdr:rowOff>86488</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6286500" y="17859566"/>
          <a:ext cx="7937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462" name="n_1aveValue【市民会館】&#10;一人当たり面積">
          <a:extLst>
            <a:ext uri="{FF2B5EF4-FFF2-40B4-BE49-F238E27FC236}">
              <a16:creationId xmlns:a16="http://schemas.microsoft.com/office/drawing/2014/main" id="{00000000-0008-0000-0F00-0000CE010000}"/>
            </a:ext>
          </a:extLst>
        </xdr:cNvPr>
        <xdr:cNvSpPr txBox="1"/>
      </xdr:nvSpPr>
      <xdr:spPr>
        <a:xfrm>
          <a:off x="8458277" y="1737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463" name="n_2aveValue【市民会館】&#10;一人当たり面積">
          <a:extLst>
            <a:ext uri="{FF2B5EF4-FFF2-40B4-BE49-F238E27FC236}">
              <a16:creationId xmlns:a16="http://schemas.microsoft.com/office/drawing/2014/main" id="{00000000-0008-0000-0F00-0000CF010000}"/>
            </a:ext>
          </a:extLst>
        </xdr:cNvPr>
        <xdr:cNvSpPr txBox="1"/>
      </xdr:nvSpPr>
      <xdr:spPr>
        <a:xfrm>
          <a:off x="7677227" y="1736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464" name="n_3aveValue【市民会館】&#10;一人当たり面積">
          <a:extLst>
            <a:ext uri="{FF2B5EF4-FFF2-40B4-BE49-F238E27FC236}">
              <a16:creationId xmlns:a16="http://schemas.microsoft.com/office/drawing/2014/main" id="{00000000-0008-0000-0F00-0000D0010000}"/>
            </a:ext>
          </a:extLst>
        </xdr:cNvPr>
        <xdr:cNvSpPr txBox="1"/>
      </xdr:nvSpPr>
      <xdr:spPr>
        <a:xfrm>
          <a:off x="6864427" y="1738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164101</xdr:rowOff>
    </xdr:from>
    <xdr:ext cx="469744" cy="259045"/>
    <xdr:sp macro="" textlink="">
      <xdr:nvSpPr>
        <xdr:cNvPr id="465" name="n_4aveValue【市民会館】&#10;一人当たり面積">
          <a:extLst>
            <a:ext uri="{FF2B5EF4-FFF2-40B4-BE49-F238E27FC236}">
              <a16:creationId xmlns:a16="http://schemas.microsoft.com/office/drawing/2014/main" id="{00000000-0008-0000-0F00-0000D1010000}"/>
            </a:ext>
          </a:extLst>
        </xdr:cNvPr>
        <xdr:cNvSpPr txBox="1"/>
      </xdr:nvSpPr>
      <xdr:spPr>
        <a:xfrm>
          <a:off x="6070677" y="1742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146702</xdr:rowOff>
    </xdr:from>
    <xdr:ext cx="469744" cy="259045"/>
    <xdr:sp macro="" textlink="">
      <xdr:nvSpPr>
        <xdr:cNvPr id="466" name="n_1mainValue【市民会館】&#10;一人当たり面積">
          <a:extLst>
            <a:ext uri="{FF2B5EF4-FFF2-40B4-BE49-F238E27FC236}">
              <a16:creationId xmlns:a16="http://schemas.microsoft.com/office/drawing/2014/main" id="{00000000-0008-0000-0F00-0000D2010000}"/>
            </a:ext>
          </a:extLst>
        </xdr:cNvPr>
        <xdr:cNvSpPr txBox="1"/>
      </xdr:nvSpPr>
      <xdr:spPr>
        <a:xfrm>
          <a:off x="8458277" y="179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147274</xdr:rowOff>
    </xdr:from>
    <xdr:ext cx="469744" cy="259045"/>
    <xdr:sp macro="" textlink="">
      <xdr:nvSpPr>
        <xdr:cNvPr id="467" name="n_2mainValue【市民会館】&#10;一人当たり面積">
          <a:extLst>
            <a:ext uri="{FF2B5EF4-FFF2-40B4-BE49-F238E27FC236}">
              <a16:creationId xmlns:a16="http://schemas.microsoft.com/office/drawing/2014/main" id="{00000000-0008-0000-0F00-0000D3010000}"/>
            </a:ext>
          </a:extLst>
        </xdr:cNvPr>
        <xdr:cNvSpPr txBox="1"/>
      </xdr:nvSpPr>
      <xdr:spPr>
        <a:xfrm>
          <a:off x="7677227" y="1792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127843</xdr:rowOff>
    </xdr:from>
    <xdr:ext cx="469744" cy="259045"/>
    <xdr:sp macro="" textlink="">
      <xdr:nvSpPr>
        <xdr:cNvPr id="468" name="n_3mainValue【市民会館】&#10;一人当たり面積">
          <a:extLst>
            <a:ext uri="{FF2B5EF4-FFF2-40B4-BE49-F238E27FC236}">
              <a16:creationId xmlns:a16="http://schemas.microsoft.com/office/drawing/2014/main" id="{00000000-0008-0000-0F00-0000D4010000}"/>
            </a:ext>
          </a:extLst>
        </xdr:cNvPr>
        <xdr:cNvSpPr txBox="1"/>
      </xdr:nvSpPr>
      <xdr:spPr>
        <a:xfrm>
          <a:off x="6864427" y="1790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128415</xdr:rowOff>
    </xdr:from>
    <xdr:ext cx="469744" cy="259045"/>
    <xdr:sp macro="" textlink="">
      <xdr:nvSpPr>
        <xdr:cNvPr id="469" name="n_4mainValue【市民会館】&#10;一人当たり面積">
          <a:extLst>
            <a:ext uri="{FF2B5EF4-FFF2-40B4-BE49-F238E27FC236}">
              <a16:creationId xmlns:a16="http://schemas.microsoft.com/office/drawing/2014/main" id="{00000000-0008-0000-0F00-0000D5010000}"/>
            </a:ext>
          </a:extLst>
        </xdr:cNvPr>
        <xdr:cNvSpPr txBox="1"/>
      </xdr:nvSpPr>
      <xdr:spPr>
        <a:xfrm>
          <a:off x="6070677" y="1790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a:extLst>
            <a:ext uri="{FF2B5EF4-FFF2-40B4-BE49-F238E27FC236}">
              <a16:creationId xmlns:a16="http://schemas.microsoft.com/office/drawing/2014/main" id="{00000000-0008-0000-0F00-0000EE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14699614" y="557983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6" name="【一般廃棄物処理施設】&#10;有形固定資産減価償却率最小値テキスト">
          <a:extLst>
            <a:ext uri="{FF2B5EF4-FFF2-40B4-BE49-F238E27FC236}">
              <a16:creationId xmlns:a16="http://schemas.microsoft.com/office/drawing/2014/main" id="{00000000-0008-0000-0F00-0000F0010000}"/>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98" name="【一般廃棄物処理施設】&#10;有形固定資産減価償却率最大値テキスト">
          <a:extLst>
            <a:ext uri="{FF2B5EF4-FFF2-40B4-BE49-F238E27FC236}">
              <a16:creationId xmlns:a16="http://schemas.microsoft.com/office/drawing/2014/main" id="{00000000-0008-0000-0F00-0000F2010000}"/>
            </a:ext>
          </a:extLst>
        </xdr:cNvPr>
        <xdr:cNvSpPr txBox="1"/>
      </xdr:nvSpPr>
      <xdr:spPr>
        <a:xfrm>
          <a:off x="14738350" y="53614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4611350" y="55798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500" name="【一般廃棄物処理施設】&#10;有形固定資産減価償却率平均値テキスト">
          <a:extLst>
            <a:ext uri="{FF2B5EF4-FFF2-40B4-BE49-F238E27FC236}">
              <a16:creationId xmlns:a16="http://schemas.microsoft.com/office/drawing/2014/main" id="{00000000-0008-0000-0F00-0000F4010000}"/>
            </a:ext>
          </a:extLst>
        </xdr:cNvPr>
        <xdr:cNvSpPr txBox="1"/>
      </xdr:nvSpPr>
      <xdr:spPr>
        <a:xfrm>
          <a:off x="14738350" y="61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4649450" y="6272711"/>
          <a:ext cx="952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3887450" y="629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3093700" y="6266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04" name="フローチャート: 判断 503">
          <a:extLst>
            <a:ext uri="{FF2B5EF4-FFF2-40B4-BE49-F238E27FC236}">
              <a16:creationId xmlns:a16="http://schemas.microsoft.com/office/drawing/2014/main" id="{00000000-0008-0000-0F00-0000F8010000}"/>
            </a:ext>
          </a:extLst>
        </xdr:cNvPr>
        <xdr:cNvSpPr/>
      </xdr:nvSpPr>
      <xdr:spPr>
        <a:xfrm>
          <a:off x="12299950" y="63300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505" name="フローチャート: 判断 504">
          <a:extLst>
            <a:ext uri="{FF2B5EF4-FFF2-40B4-BE49-F238E27FC236}">
              <a16:creationId xmlns:a16="http://schemas.microsoft.com/office/drawing/2014/main" id="{00000000-0008-0000-0F00-0000F9010000}"/>
            </a:ext>
          </a:extLst>
        </xdr:cNvPr>
        <xdr:cNvSpPr/>
      </xdr:nvSpPr>
      <xdr:spPr>
        <a:xfrm>
          <a:off x="11487150" y="6374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4649450" y="698227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12" name="【一般廃棄物処理施設】&#10;有形固定資産減価償却率該当値テキスト">
          <a:extLst>
            <a:ext uri="{FF2B5EF4-FFF2-40B4-BE49-F238E27FC236}">
              <a16:creationId xmlns:a16="http://schemas.microsoft.com/office/drawing/2014/main" id="{00000000-0008-0000-0F00-000000020000}"/>
            </a:ext>
          </a:extLst>
        </xdr:cNvPr>
        <xdr:cNvSpPr txBox="1"/>
      </xdr:nvSpPr>
      <xdr:spPr>
        <a:xfrm>
          <a:off x="14738350" y="690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13887450" y="69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3938250" y="703307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3093700" y="69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3144500" y="703307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12299950" y="69822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344400" y="703307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519" name="楕円 518">
          <a:extLst>
            <a:ext uri="{FF2B5EF4-FFF2-40B4-BE49-F238E27FC236}">
              <a16:creationId xmlns:a16="http://schemas.microsoft.com/office/drawing/2014/main" id="{00000000-0008-0000-0F00-000007020000}"/>
            </a:ext>
          </a:extLst>
        </xdr:cNvPr>
        <xdr:cNvSpPr/>
      </xdr:nvSpPr>
      <xdr:spPr>
        <a:xfrm>
          <a:off x="11487150" y="69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1537950" y="703307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521" name="n_1aveValue【一般廃棄物処理施設】&#10;有形固定資産減価償却率">
          <a:extLst>
            <a:ext uri="{FF2B5EF4-FFF2-40B4-BE49-F238E27FC236}">
              <a16:creationId xmlns:a16="http://schemas.microsoft.com/office/drawing/2014/main" id="{00000000-0008-0000-0F00-000009020000}"/>
            </a:ext>
          </a:extLst>
        </xdr:cNvPr>
        <xdr:cNvSpPr txBox="1"/>
      </xdr:nvSpPr>
      <xdr:spPr>
        <a:xfrm>
          <a:off x="13742044" y="608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522" name="n_2aveValue【一般廃棄物処理施設】&#10;有形固定資産減価償却率">
          <a:extLst>
            <a:ext uri="{FF2B5EF4-FFF2-40B4-BE49-F238E27FC236}">
              <a16:creationId xmlns:a16="http://schemas.microsoft.com/office/drawing/2014/main" id="{00000000-0008-0000-0F00-00000A020000}"/>
            </a:ext>
          </a:extLst>
        </xdr:cNvPr>
        <xdr:cNvSpPr txBox="1"/>
      </xdr:nvSpPr>
      <xdr:spPr>
        <a:xfrm>
          <a:off x="12960994" y="604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23" name="n_3aveValue【一般廃棄物処理施設】&#10;有形固定資産減価償却率">
          <a:extLst>
            <a:ext uri="{FF2B5EF4-FFF2-40B4-BE49-F238E27FC236}">
              <a16:creationId xmlns:a16="http://schemas.microsoft.com/office/drawing/2014/main" id="{00000000-0008-0000-0F00-00000B020000}"/>
            </a:ext>
          </a:extLst>
        </xdr:cNvPr>
        <xdr:cNvSpPr txBox="1"/>
      </xdr:nvSpPr>
      <xdr:spPr>
        <a:xfrm>
          <a:off x="12167244" y="6117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524" name="n_4aveValue【一般廃棄物処理施設】&#10;有形固定資産減価償却率">
          <a:extLst>
            <a:ext uri="{FF2B5EF4-FFF2-40B4-BE49-F238E27FC236}">
              <a16:creationId xmlns:a16="http://schemas.microsoft.com/office/drawing/2014/main" id="{00000000-0008-0000-0F00-00000C020000}"/>
            </a:ext>
          </a:extLst>
        </xdr:cNvPr>
        <xdr:cNvSpPr txBox="1"/>
      </xdr:nvSpPr>
      <xdr:spPr>
        <a:xfrm>
          <a:off x="113544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25" name="n_1mainValue【一般廃棄物処理施設】&#10;有形固定資産減価償却率">
          <a:extLst>
            <a:ext uri="{FF2B5EF4-FFF2-40B4-BE49-F238E27FC236}">
              <a16:creationId xmlns:a16="http://schemas.microsoft.com/office/drawing/2014/main" id="{00000000-0008-0000-0F00-00000D020000}"/>
            </a:ext>
          </a:extLst>
        </xdr:cNvPr>
        <xdr:cNvSpPr txBox="1"/>
      </xdr:nvSpPr>
      <xdr:spPr>
        <a:xfrm>
          <a:off x="13716077" y="707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526" name="n_2main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2928677" y="707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527" name="n_3mainValue【一般廃棄物処理施設】&#10;有形固定資産減価償却率">
          <a:extLst>
            <a:ext uri="{FF2B5EF4-FFF2-40B4-BE49-F238E27FC236}">
              <a16:creationId xmlns:a16="http://schemas.microsoft.com/office/drawing/2014/main" id="{00000000-0008-0000-0F00-00000F020000}"/>
            </a:ext>
          </a:extLst>
        </xdr:cNvPr>
        <xdr:cNvSpPr txBox="1"/>
      </xdr:nvSpPr>
      <xdr:spPr>
        <a:xfrm>
          <a:off x="12134927" y="707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528" name="n_4mainValue【一般廃棄物処理施設】&#10;有形固定資産減価償却率">
          <a:extLst>
            <a:ext uri="{FF2B5EF4-FFF2-40B4-BE49-F238E27FC236}">
              <a16:creationId xmlns:a16="http://schemas.microsoft.com/office/drawing/2014/main" id="{00000000-0008-0000-0F00-000010020000}"/>
            </a:ext>
          </a:extLst>
        </xdr:cNvPr>
        <xdr:cNvSpPr txBox="1"/>
      </xdr:nvSpPr>
      <xdr:spPr>
        <a:xfrm>
          <a:off x="11322127" y="707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64592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6248514" y="6658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5849828" y="6112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64592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5849828" y="5560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一般廃棄物処理施設】&#10;一人当たり有形固定資産（償却資産）額グラフ枠">
          <a:extLst>
            <a:ext uri="{FF2B5EF4-FFF2-40B4-BE49-F238E27FC236}">
              <a16:creationId xmlns:a16="http://schemas.microsoft.com/office/drawing/2014/main" id="{00000000-0008-0000-0F00-000023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9951064" y="5684235"/>
          <a:ext cx="0" cy="111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549" name="【一般廃棄物処理施設】&#10;一人当たり有形固定資産（償却資産）額最小値テキスト">
          <a:extLst>
            <a:ext uri="{FF2B5EF4-FFF2-40B4-BE49-F238E27FC236}">
              <a16:creationId xmlns:a16="http://schemas.microsoft.com/office/drawing/2014/main" id="{00000000-0008-0000-0F00-000025020000}"/>
            </a:ext>
          </a:extLst>
        </xdr:cNvPr>
        <xdr:cNvSpPr txBox="1"/>
      </xdr:nvSpPr>
      <xdr:spPr>
        <a:xfrm>
          <a:off x="19989800" y="679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9881850" y="67943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551" name="【一般廃棄物処理施設】&#10;一人当たり有形固定資産（償却資産）額最大値テキスト">
          <a:extLst>
            <a:ext uri="{FF2B5EF4-FFF2-40B4-BE49-F238E27FC236}">
              <a16:creationId xmlns:a16="http://schemas.microsoft.com/office/drawing/2014/main" id="{00000000-0008-0000-0F00-000027020000}"/>
            </a:ext>
          </a:extLst>
        </xdr:cNvPr>
        <xdr:cNvSpPr txBox="1"/>
      </xdr:nvSpPr>
      <xdr:spPr>
        <a:xfrm>
          <a:off x="19989800" y="5465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9881850" y="5684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553" name="【一般廃棄物処理施設】&#10;一人当たり有形固定資産（償却資産）額平均値テキスト">
          <a:extLst>
            <a:ext uri="{FF2B5EF4-FFF2-40B4-BE49-F238E27FC236}">
              <a16:creationId xmlns:a16="http://schemas.microsoft.com/office/drawing/2014/main" id="{00000000-0008-0000-0F00-000029020000}"/>
            </a:ext>
          </a:extLst>
        </xdr:cNvPr>
        <xdr:cNvSpPr txBox="1"/>
      </xdr:nvSpPr>
      <xdr:spPr>
        <a:xfrm>
          <a:off x="19989800" y="6492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9900900" y="663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9157950" y="66556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8345150" y="665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7551400" y="667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6757650" y="66817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139388</xdr:rowOff>
    </xdr:from>
    <xdr:to>
      <xdr:col>116</xdr:col>
      <xdr:colOff>114300</xdr:colOff>
      <xdr:row>41</xdr:row>
      <xdr:rowOff>69538</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19900900" y="67497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54315</xdr:rowOff>
    </xdr:from>
    <xdr:ext cx="378565" cy="259045"/>
    <xdr:sp macro="" textlink="">
      <xdr:nvSpPr>
        <xdr:cNvPr id="565" name="【一般廃棄物処理施設】&#10;一人当たり有形固定資産（償却資産）額該当値テキスト">
          <a:extLst>
            <a:ext uri="{FF2B5EF4-FFF2-40B4-BE49-F238E27FC236}">
              <a16:creationId xmlns:a16="http://schemas.microsoft.com/office/drawing/2014/main" id="{00000000-0008-0000-0F00-000035020000}"/>
            </a:ext>
          </a:extLst>
        </xdr:cNvPr>
        <xdr:cNvSpPr txBox="1"/>
      </xdr:nvSpPr>
      <xdr:spPr>
        <a:xfrm>
          <a:off x="19989800" y="666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139395</xdr:rowOff>
    </xdr:from>
    <xdr:to>
      <xdr:col>112</xdr:col>
      <xdr:colOff>38100</xdr:colOff>
      <xdr:row>41</xdr:row>
      <xdr:rowOff>69545</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9157950" y="67497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18738</xdr:rowOff>
    </xdr:from>
    <xdr:to>
      <xdr:col>116</xdr:col>
      <xdr:colOff>63500</xdr:colOff>
      <xdr:row>41</xdr:row>
      <xdr:rowOff>18745</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flipV="1">
          <a:off x="19202400" y="6794188"/>
          <a:ext cx="7493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139398</xdr:rowOff>
    </xdr:from>
    <xdr:to>
      <xdr:col>107</xdr:col>
      <xdr:colOff>101600</xdr:colOff>
      <xdr:row>41</xdr:row>
      <xdr:rowOff>69548</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8345150" y="67497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18745</xdr:rowOff>
    </xdr:from>
    <xdr:to>
      <xdr:col>111</xdr:col>
      <xdr:colOff>177800</xdr:colOff>
      <xdr:row>41</xdr:row>
      <xdr:rowOff>18748</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18395950" y="6794195"/>
          <a:ext cx="80645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139403</xdr:rowOff>
    </xdr:from>
    <xdr:to>
      <xdr:col>102</xdr:col>
      <xdr:colOff>165100</xdr:colOff>
      <xdr:row>41</xdr:row>
      <xdr:rowOff>69553</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7551400" y="67497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18748</xdr:rowOff>
    </xdr:from>
    <xdr:to>
      <xdr:col>107</xdr:col>
      <xdr:colOff>50800</xdr:colOff>
      <xdr:row>41</xdr:row>
      <xdr:rowOff>18753</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17602200" y="6794198"/>
          <a:ext cx="79375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139405</xdr:rowOff>
    </xdr:from>
    <xdr:to>
      <xdr:col>98</xdr:col>
      <xdr:colOff>38100</xdr:colOff>
      <xdr:row>41</xdr:row>
      <xdr:rowOff>69555</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6757650" y="67497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18753</xdr:rowOff>
    </xdr:from>
    <xdr:to>
      <xdr:col>102</xdr:col>
      <xdr:colOff>114300</xdr:colOff>
      <xdr:row>41</xdr:row>
      <xdr:rowOff>18755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6802100" y="6794203"/>
          <a:ext cx="8001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574" name="n_1aveValue【一般廃棄物処理施設】&#10;一人当たり有形固定資産（償却資産）額">
          <a:extLst>
            <a:ext uri="{FF2B5EF4-FFF2-40B4-BE49-F238E27FC236}">
              <a16:creationId xmlns:a16="http://schemas.microsoft.com/office/drawing/2014/main" id="{00000000-0008-0000-0F00-00003E020000}"/>
            </a:ext>
          </a:extLst>
        </xdr:cNvPr>
        <xdr:cNvSpPr txBox="1"/>
      </xdr:nvSpPr>
      <xdr:spPr>
        <a:xfrm>
          <a:off x="18915595" y="644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575" name="n_2aveValue【一般廃棄物処理施設】&#10;一人当たり有形固定資産（償却資産）額">
          <a:extLst>
            <a:ext uri="{FF2B5EF4-FFF2-40B4-BE49-F238E27FC236}">
              <a16:creationId xmlns:a16="http://schemas.microsoft.com/office/drawing/2014/main" id="{00000000-0008-0000-0F00-00003F020000}"/>
            </a:ext>
          </a:extLst>
        </xdr:cNvPr>
        <xdr:cNvSpPr txBox="1"/>
      </xdr:nvSpPr>
      <xdr:spPr>
        <a:xfrm>
          <a:off x="18134545" y="644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576" name="n_3aveValue【一般廃棄物処理施設】&#10;一人当たり有形固定資産（償却資産）額">
          <a:extLst>
            <a:ext uri="{FF2B5EF4-FFF2-40B4-BE49-F238E27FC236}">
              <a16:creationId xmlns:a16="http://schemas.microsoft.com/office/drawing/2014/main" id="{00000000-0008-0000-0F00-000040020000}"/>
            </a:ext>
          </a:extLst>
        </xdr:cNvPr>
        <xdr:cNvSpPr txBox="1"/>
      </xdr:nvSpPr>
      <xdr:spPr>
        <a:xfrm>
          <a:off x="17321745" y="645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577" name="n_4aveValue【一般廃棄物処理施設】&#10;一人当たり有形固定資産（償却資産）額">
          <a:extLst>
            <a:ext uri="{FF2B5EF4-FFF2-40B4-BE49-F238E27FC236}">
              <a16:creationId xmlns:a16="http://schemas.microsoft.com/office/drawing/2014/main" id="{00000000-0008-0000-0F00-000041020000}"/>
            </a:ext>
          </a:extLst>
        </xdr:cNvPr>
        <xdr:cNvSpPr txBox="1"/>
      </xdr:nvSpPr>
      <xdr:spPr>
        <a:xfrm>
          <a:off x="16527995" y="646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41</xdr:row>
      <xdr:rowOff>60672</xdr:rowOff>
    </xdr:from>
    <xdr:ext cx="378565" cy="259045"/>
    <xdr:sp macro="" textlink="">
      <xdr:nvSpPr>
        <xdr:cNvPr id="578" name="n_1mainValue【一般廃棄物処理施設】&#10;一人当たり有形固定資産（償却資産）額">
          <a:extLst>
            <a:ext uri="{FF2B5EF4-FFF2-40B4-BE49-F238E27FC236}">
              <a16:creationId xmlns:a16="http://schemas.microsoft.com/office/drawing/2014/main" id="{00000000-0008-0000-0F00-000042020000}"/>
            </a:ext>
          </a:extLst>
        </xdr:cNvPr>
        <xdr:cNvSpPr txBox="1"/>
      </xdr:nvSpPr>
      <xdr:spPr>
        <a:xfrm>
          <a:off x="19025817" y="6836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41</xdr:row>
      <xdr:rowOff>60675</xdr:rowOff>
    </xdr:from>
    <xdr:ext cx="378565" cy="259045"/>
    <xdr:sp macro="" textlink="">
      <xdr:nvSpPr>
        <xdr:cNvPr id="579" name="n_2mainValue【一般廃棄物処理施設】&#10;一人当たり有形固定資産（償却資産）額">
          <a:extLst>
            <a:ext uri="{FF2B5EF4-FFF2-40B4-BE49-F238E27FC236}">
              <a16:creationId xmlns:a16="http://schemas.microsoft.com/office/drawing/2014/main" id="{00000000-0008-0000-0F00-000043020000}"/>
            </a:ext>
          </a:extLst>
        </xdr:cNvPr>
        <xdr:cNvSpPr txBox="1"/>
      </xdr:nvSpPr>
      <xdr:spPr>
        <a:xfrm>
          <a:off x="18225717" y="6836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41</xdr:row>
      <xdr:rowOff>60680</xdr:rowOff>
    </xdr:from>
    <xdr:ext cx="378565" cy="259045"/>
    <xdr:sp macro="" textlink="">
      <xdr:nvSpPr>
        <xdr:cNvPr id="580" name="n_3mainValue【一般廃棄物処理施設】&#10;一人当たり有形固定資産（償却資産）額">
          <a:extLst>
            <a:ext uri="{FF2B5EF4-FFF2-40B4-BE49-F238E27FC236}">
              <a16:creationId xmlns:a16="http://schemas.microsoft.com/office/drawing/2014/main" id="{00000000-0008-0000-0F00-000044020000}"/>
            </a:ext>
          </a:extLst>
        </xdr:cNvPr>
        <xdr:cNvSpPr txBox="1"/>
      </xdr:nvSpPr>
      <xdr:spPr>
        <a:xfrm>
          <a:off x="17431967" y="6836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41</xdr:row>
      <xdr:rowOff>60682</xdr:rowOff>
    </xdr:from>
    <xdr:ext cx="378565" cy="259045"/>
    <xdr:sp macro="" textlink="">
      <xdr:nvSpPr>
        <xdr:cNvPr id="581" name="n_4mainValue【一般廃棄物処理施設】&#10;一人当たり有形固定資産（償却資産）額">
          <a:extLst>
            <a:ext uri="{FF2B5EF4-FFF2-40B4-BE49-F238E27FC236}">
              <a16:creationId xmlns:a16="http://schemas.microsoft.com/office/drawing/2014/main" id="{00000000-0008-0000-0F00-000045020000}"/>
            </a:ext>
          </a:extLst>
        </xdr:cNvPr>
        <xdr:cNvSpPr txBox="1"/>
      </xdr:nvSpPr>
      <xdr:spPr>
        <a:xfrm>
          <a:off x="16631867" y="6836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5" name="【保健センター・保健所】&#10;有形固定資産減価償却率グラフ枠">
          <a:extLst>
            <a:ext uri="{FF2B5EF4-FFF2-40B4-BE49-F238E27FC236}">
              <a16:creationId xmlns:a16="http://schemas.microsoft.com/office/drawing/2014/main" id="{00000000-0008-0000-0F00-00005D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flipV="1">
          <a:off x="14699614" y="9109710"/>
          <a:ext cx="0" cy="1376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07" name="【保健センター・保健所】&#10;有形固定資産減価償却率最小値テキスト">
          <a:extLst>
            <a:ext uri="{FF2B5EF4-FFF2-40B4-BE49-F238E27FC236}">
              <a16:creationId xmlns:a16="http://schemas.microsoft.com/office/drawing/2014/main" id="{00000000-0008-0000-0F00-00005F020000}"/>
            </a:ext>
          </a:extLst>
        </xdr:cNvPr>
        <xdr:cNvSpPr txBox="1"/>
      </xdr:nvSpPr>
      <xdr:spPr>
        <a:xfrm>
          <a:off x="14738350" y="1048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4611350" y="10485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09" name="【保健センター・保健所】&#10;有形固定資産減価償却率最大値テキスト">
          <a:extLst>
            <a:ext uri="{FF2B5EF4-FFF2-40B4-BE49-F238E27FC236}">
              <a16:creationId xmlns:a16="http://schemas.microsoft.com/office/drawing/2014/main" id="{00000000-0008-0000-0F00-000061020000}"/>
            </a:ext>
          </a:extLst>
        </xdr:cNvPr>
        <xdr:cNvSpPr txBox="1"/>
      </xdr:nvSpPr>
      <xdr:spPr>
        <a:xfrm>
          <a:off x="14738350" y="889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4611350" y="9109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123842</xdr:rowOff>
    </xdr:from>
    <xdr:ext cx="405111" cy="259045"/>
    <xdr:sp macro="" textlink="">
      <xdr:nvSpPr>
        <xdr:cNvPr id="611" name="【保健センター・保健所】&#10;有形固定資産減価償却率平均値テキスト">
          <a:extLst>
            <a:ext uri="{FF2B5EF4-FFF2-40B4-BE49-F238E27FC236}">
              <a16:creationId xmlns:a16="http://schemas.microsoft.com/office/drawing/2014/main" id="{00000000-0008-0000-0F00-000063020000}"/>
            </a:ext>
          </a:extLst>
        </xdr:cNvPr>
        <xdr:cNvSpPr txBox="1"/>
      </xdr:nvSpPr>
      <xdr:spPr>
        <a:xfrm>
          <a:off x="14738350" y="9705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14649450" y="97275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3887450" y="9735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3093700" y="9712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2299950" y="9622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148715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14649450" y="96323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73042</xdr:rowOff>
    </xdr:from>
    <xdr:ext cx="405111" cy="259045"/>
    <xdr:sp macro="" textlink="">
      <xdr:nvSpPr>
        <xdr:cNvPr id="623" name="【保健センター・保健所】&#10;有形固定資産減価償却率該当値テキスト">
          <a:extLst>
            <a:ext uri="{FF2B5EF4-FFF2-40B4-BE49-F238E27FC236}">
              <a16:creationId xmlns:a16="http://schemas.microsoft.com/office/drawing/2014/main" id="{00000000-0008-0000-0F00-00006F020000}"/>
            </a:ext>
          </a:extLst>
        </xdr:cNvPr>
        <xdr:cNvSpPr txBox="1"/>
      </xdr:nvSpPr>
      <xdr:spPr>
        <a:xfrm>
          <a:off x="14738350" y="949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164465</xdr:rowOff>
    </xdr:from>
    <xdr:to>
      <xdr:col>81</xdr:col>
      <xdr:colOff>101600</xdr:colOff>
      <xdr:row>58</xdr:row>
      <xdr:rowOff>94615</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13887450" y="9581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43815</xdr:rowOff>
    </xdr:from>
    <xdr:to>
      <xdr:col>85</xdr:col>
      <xdr:colOff>127000</xdr:colOff>
      <xdr:row>58</xdr:row>
      <xdr:rowOff>100965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3938250" y="9625965"/>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23495</xdr:rowOff>
    </xdr:from>
    <xdr:to>
      <xdr:col>76</xdr:col>
      <xdr:colOff>165100</xdr:colOff>
      <xdr:row>58</xdr:row>
      <xdr:rowOff>125095</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130937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43815</xdr:rowOff>
    </xdr:from>
    <xdr:to>
      <xdr:col>81</xdr:col>
      <xdr:colOff>50800</xdr:colOff>
      <xdr:row>58</xdr:row>
      <xdr:rowOff>74295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3144500" y="962596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153035</xdr:rowOff>
    </xdr:from>
    <xdr:to>
      <xdr:col>72</xdr:col>
      <xdr:colOff>38100</xdr:colOff>
      <xdr:row>58</xdr:row>
      <xdr:rowOff>83185</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12299950" y="95700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32385</xdr:rowOff>
    </xdr:from>
    <xdr:to>
      <xdr:col>76</xdr:col>
      <xdr:colOff>114300</xdr:colOff>
      <xdr:row>58</xdr:row>
      <xdr:rowOff>74295</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344400" y="961453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1148715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32385</xdr:rowOff>
    </xdr:from>
    <xdr:to>
      <xdr:col>71</xdr:col>
      <xdr:colOff>177800</xdr:colOff>
      <xdr:row>58</xdr:row>
      <xdr:rowOff>91440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1537950" y="9614535"/>
          <a:ext cx="80645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632" name="n_1aveValue【保健センター・保健所】&#10;有形固定資産減価償却率">
          <a:extLst>
            <a:ext uri="{FF2B5EF4-FFF2-40B4-BE49-F238E27FC236}">
              <a16:creationId xmlns:a16="http://schemas.microsoft.com/office/drawing/2014/main" id="{00000000-0008-0000-0F00-000078020000}"/>
            </a:ext>
          </a:extLst>
        </xdr:cNvPr>
        <xdr:cNvSpPr txBox="1"/>
      </xdr:nvSpPr>
      <xdr:spPr>
        <a:xfrm>
          <a:off x="13742044" y="982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633" name="n_2aveValue【保健センター・保健所】&#10;有形固定資産減価償却率">
          <a:extLst>
            <a:ext uri="{FF2B5EF4-FFF2-40B4-BE49-F238E27FC236}">
              <a16:creationId xmlns:a16="http://schemas.microsoft.com/office/drawing/2014/main" id="{00000000-0008-0000-0F00-000079020000}"/>
            </a:ext>
          </a:extLst>
        </xdr:cNvPr>
        <xdr:cNvSpPr txBox="1"/>
      </xdr:nvSpPr>
      <xdr:spPr>
        <a:xfrm>
          <a:off x="12960994" y="979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634" name="n_3aveValue【保健センター・保健所】&#10;有形固定資産減価償却率">
          <a:extLst>
            <a:ext uri="{FF2B5EF4-FFF2-40B4-BE49-F238E27FC236}">
              <a16:creationId xmlns:a16="http://schemas.microsoft.com/office/drawing/2014/main" id="{00000000-0008-0000-0F00-00007A020000}"/>
            </a:ext>
          </a:extLst>
        </xdr:cNvPr>
        <xdr:cNvSpPr txBox="1"/>
      </xdr:nvSpPr>
      <xdr:spPr>
        <a:xfrm>
          <a:off x="12167244" y="971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635" name="n_4aveValue【保健センター・保健所】&#10;有形固定資産減価償却率">
          <a:extLst>
            <a:ext uri="{FF2B5EF4-FFF2-40B4-BE49-F238E27FC236}">
              <a16:creationId xmlns:a16="http://schemas.microsoft.com/office/drawing/2014/main" id="{00000000-0008-0000-0F00-00007B020000}"/>
            </a:ext>
          </a:extLst>
        </xdr:cNvPr>
        <xdr:cNvSpPr txBox="1"/>
      </xdr:nvSpPr>
      <xdr:spPr>
        <a:xfrm>
          <a:off x="11354444" y="972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111142</xdr:rowOff>
    </xdr:from>
    <xdr:ext cx="405111" cy="259045"/>
    <xdr:sp macro="" textlink="">
      <xdr:nvSpPr>
        <xdr:cNvPr id="636" name="n_1mainValue【保健センター・保健所】&#10;有形固定資産減価償却率">
          <a:extLst>
            <a:ext uri="{FF2B5EF4-FFF2-40B4-BE49-F238E27FC236}">
              <a16:creationId xmlns:a16="http://schemas.microsoft.com/office/drawing/2014/main" id="{00000000-0008-0000-0F00-00007C020000}"/>
            </a:ext>
          </a:extLst>
        </xdr:cNvPr>
        <xdr:cNvSpPr txBox="1"/>
      </xdr:nvSpPr>
      <xdr:spPr>
        <a:xfrm>
          <a:off x="13742044"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141622</xdr:rowOff>
    </xdr:from>
    <xdr:ext cx="405111" cy="259045"/>
    <xdr:sp macro="" textlink="">
      <xdr:nvSpPr>
        <xdr:cNvPr id="637" name="n_2mainValue【保健センター・保健所】&#10;有形固定資産減価償却率">
          <a:extLst>
            <a:ext uri="{FF2B5EF4-FFF2-40B4-BE49-F238E27FC236}">
              <a16:creationId xmlns:a16="http://schemas.microsoft.com/office/drawing/2014/main" id="{00000000-0008-0000-0F00-00007D020000}"/>
            </a:ext>
          </a:extLst>
        </xdr:cNvPr>
        <xdr:cNvSpPr txBox="1"/>
      </xdr:nvSpPr>
      <xdr:spPr>
        <a:xfrm>
          <a:off x="12960994" y="939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99712</xdr:rowOff>
    </xdr:from>
    <xdr:ext cx="405111" cy="259045"/>
    <xdr:sp macro="" textlink="">
      <xdr:nvSpPr>
        <xdr:cNvPr id="638" name="n_3mainValue【保健センター・保健所】&#10;有形固定資産減価償却率">
          <a:extLst>
            <a:ext uri="{FF2B5EF4-FFF2-40B4-BE49-F238E27FC236}">
              <a16:creationId xmlns:a16="http://schemas.microsoft.com/office/drawing/2014/main" id="{00000000-0008-0000-0F00-00007E020000}"/>
            </a:ext>
          </a:extLst>
        </xdr:cNvPr>
        <xdr:cNvSpPr txBox="1"/>
      </xdr:nvSpPr>
      <xdr:spPr>
        <a:xfrm>
          <a:off x="12167244" y="935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39" name="n_4mainValue【保健センター・保健所】&#10;有形固定資産減価償却率">
          <a:extLst>
            <a:ext uri="{FF2B5EF4-FFF2-40B4-BE49-F238E27FC236}">
              <a16:creationId xmlns:a16="http://schemas.microsoft.com/office/drawing/2014/main" id="{00000000-0008-0000-0F00-00007F020000}"/>
            </a:ext>
          </a:extLst>
        </xdr:cNvPr>
        <xdr:cNvSpPr txBox="1"/>
      </xdr:nvSpPr>
      <xdr:spPr>
        <a:xfrm>
          <a:off x="11354444"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2" name="【保健センター・保健所】&#10;一人当たり面積グラフ枠">
          <a:extLst>
            <a:ext uri="{FF2B5EF4-FFF2-40B4-BE49-F238E27FC236}">
              <a16:creationId xmlns:a16="http://schemas.microsoft.com/office/drawing/2014/main" id="{00000000-0008-0000-0F00-000096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flipV="1">
          <a:off x="19951064" y="9259570"/>
          <a:ext cx="0" cy="13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664" name="【保健センター・保健所】&#10;一人当たり面積最小値テキスト">
          <a:extLst>
            <a:ext uri="{FF2B5EF4-FFF2-40B4-BE49-F238E27FC236}">
              <a16:creationId xmlns:a16="http://schemas.microsoft.com/office/drawing/2014/main" id="{00000000-0008-0000-0F00-000098020000}"/>
            </a:ext>
          </a:extLst>
        </xdr:cNvPr>
        <xdr:cNvSpPr txBox="1"/>
      </xdr:nvSpPr>
      <xdr:spPr>
        <a:xfrm>
          <a:off x="19989800"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9881850" y="105943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666" name="【保健センター・保健所】&#10;一人当たり面積最大値テキスト">
          <a:extLst>
            <a:ext uri="{FF2B5EF4-FFF2-40B4-BE49-F238E27FC236}">
              <a16:creationId xmlns:a16="http://schemas.microsoft.com/office/drawing/2014/main" id="{00000000-0008-0000-0F00-00009A020000}"/>
            </a:ext>
          </a:extLst>
        </xdr:cNvPr>
        <xdr:cNvSpPr txBox="1"/>
      </xdr:nvSpPr>
      <xdr:spPr>
        <a:xfrm>
          <a:off x="19989800" y="904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9881850" y="925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68" name="【保健センター・保健所】&#10;一人当たり面積平均値テキスト">
          <a:extLst>
            <a:ext uri="{FF2B5EF4-FFF2-40B4-BE49-F238E27FC236}">
              <a16:creationId xmlns:a16="http://schemas.microsoft.com/office/drawing/2014/main" id="{00000000-0008-0000-0F00-00009C020000}"/>
            </a:ext>
          </a:extLst>
        </xdr:cNvPr>
        <xdr:cNvSpPr txBox="1"/>
      </xdr:nvSpPr>
      <xdr:spPr>
        <a:xfrm>
          <a:off x="19989800" y="1026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99009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9157950" y="10318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8345150" y="103276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755140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6757650" y="1026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161290</xdr:rowOff>
    </xdr:from>
    <xdr:to>
      <xdr:col>116</xdr:col>
      <xdr:colOff>114300</xdr:colOff>
      <xdr:row>61</xdr:row>
      <xdr:rowOff>91440</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9900900" y="10073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12717</xdr:rowOff>
    </xdr:from>
    <xdr:ext cx="469744" cy="259045"/>
    <xdr:sp macro="" textlink="">
      <xdr:nvSpPr>
        <xdr:cNvPr id="680" name="【保健センター・保健所】&#10;一人当たり面積該当値テキスト">
          <a:extLst>
            <a:ext uri="{FF2B5EF4-FFF2-40B4-BE49-F238E27FC236}">
              <a16:creationId xmlns:a16="http://schemas.microsoft.com/office/drawing/2014/main" id="{00000000-0008-0000-0F00-0000A8020000}"/>
            </a:ext>
          </a:extLst>
        </xdr:cNvPr>
        <xdr:cNvSpPr txBox="1"/>
      </xdr:nvSpPr>
      <xdr:spPr>
        <a:xfrm>
          <a:off x="19989800" y="992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0</xdr:rowOff>
    </xdr:from>
    <xdr:to>
      <xdr:col>112</xdr:col>
      <xdr:colOff>38100</xdr:colOff>
      <xdr:row>61</xdr:row>
      <xdr:rowOff>101600</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9157950" y="10077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40640</xdr:rowOff>
    </xdr:from>
    <xdr:to>
      <xdr:col>116</xdr:col>
      <xdr:colOff>63500</xdr:colOff>
      <xdr:row>61</xdr:row>
      <xdr:rowOff>50800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19202400" y="10118090"/>
          <a:ext cx="7493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7620</xdr:rowOff>
    </xdr:from>
    <xdr:to>
      <xdr:col>107</xdr:col>
      <xdr:colOff>101600</xdr:colOff>
      <xdr:row>61</xdr:row>
      <xdr:rowOff>109220</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834515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50800</xdr:rowOff>
    </xdr:from>
    <xdr:to>
      <xdr:col>111</xdr:col>
      <xdr:colOff>177800</xdr:colOff>
      <xdr:row>61</xdr:row>
      <xdr:rowOff>58420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flipV="1">
          <a:off x="18395950" y="1012825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75514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58420</xdr:rowOff>
    </xdr:from>
    <xdr:to>
      <xdr:col>107</xdr:col>
      <xdr:colOff>50800</xdr:colOff>
      <xdr:row>61</xdr:row>
      <xdr:rowOff>69850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flipV="1">
          <a:off x="17602200" y="1013587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22860</xdr:rowOff>
    </xdr:from>
    <xdr:to>
      <xdr:col>98</xdr:col>
      <xdr:colOff>38100</xdr:colOff>
      <xdr:row>61</xdr:row>
      <xdr:rowOff>124460</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16757650" y="10100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69850</xdr:rowOff>
    </xdr:from>
    <xdr:to>
      <xdr:col>102</xdr:col>
      <xdr:colOff>114300</xdr:colOff>
      <xdr:row>61</xdr:row>
      <xdr:rowOff>73660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16802100" y="1014730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689" name="n_1aveValue【保健センター・保健所】&#10;一人当たり面積">
          <a:extLst>
            <a:ext uri="{FF2B5EF4-FFF2-40B4-BE49-F238E27FC236}">
              <a16:creationId xmlns:a16="http://schemas.microsoft.com/office/drawing/2014/main" id="{00000000-0008-0000-0F00-0000B1020000}"/>
            </a:ext>
          </a:extLst>
        </xdr:cNvPr>
        <xdr:cNvSpPr txBox="1"/>
      </xdr:nvSpPr>
      <xdr:spPr>
        <a:xfrm>
          <a:off x="189802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690" name="n_2aveValue【保健センター・保健所】&#10;一人当たり面積">
          <a:extLst>
            <a:ext uri="{FF2B5EF4-FFF2-40B4-BE49-F238E27FC236}">
              <a16:creationId xmlns:a16="http://schemas.microsoft.com/office/drawing/2014/main" id="{00000000-0008-0000-0F00-0000B2020000}"/>
            </a:ext>
          </a:extLst>
        </xdr:cNvPr>
        <xdr:cNvSpPr txBox="1"/>
      </xdr:nvSpPr>
      <xdr:spPr>
        <a:xfrm>
          <a:off x="181801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691" name="n_3aveValue【保健センター・保健所】&#10;一人当たり面積">
          <a:extLst>
            <a:ext uri="{FF2B5EF4-FFF2-40B4-BE49-F238E27FC236}">
              <a16:creationId xmlns:a16="http://schemas.microsoft.com/office/drawing/2014/main" id="{00000000-0008-0000-0F00-0000B3020000}"/>
            </a:ext>
          </a:extLst>
        </xdr:cNvPr>
        <xdr:cNvSpPr txBox="1"/>
      </xdr:nvSpPr>
      <xdr:spPr>
        <a:xfrm>
          <a:off x="17386377" y="103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115587</xdr:rowOff>
    </xdr:from>
    <xdr:ext cx="469744" cy="259045"/>
    <xdr:sp macro="" textlink="">
      <xdr:nvSpPr>
        <xdr:cNvPr id="692" name="n_4aveValue【保健センター・保健所】&#10;一人当たり面積">
          <a:extLst>
            <a:ext uri="{FF2B5EF4-FFF2-40B4-BE49-F238E27FC236}">
              <a16:creationId xmlns:a16="http://schemas.microsoft.com/office/drawing/2014/main" id="{00000000-0008-0000-0F00-0000B4020000}"/>
            </a:ext>
          </a:extLst>
        </xdr:cNvPr>
        <xdr:cNvSpPr txBox="1"/>
      </xdr:nvSpPr>
      <xdr:spPr>
        <a:xfrm>
          <a:off x="165926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118127</xdr:rowOff>
    </xdr:from>
    <xdr:ext cx="469744" cy="259045"/>
    <xdr:sp macro="" textlink="">
      <xdr:nvSpPr>
        <xdr:cNvPr id="693" name="n_1mainValue【保健センター・保健所】&#10;一人当たり面積">
          <a:extLst>
            <a:ext uri="{FF2B5EF4-FFF2-40B4-BE49-F238E27FC236}">
              <a16:creationId xmlns:a16="http://schemas.microsoft.com/office/drawing/2014/main" id="{00000000-0008-0000-0F00-0000B5020000}"/>
            </a:ext>
          </a:extLst>
        </xdr:cNvPr>
        <xdr:cNvSpPr txBox="1"/>
      </xdr:nvSpPr>
      <xdr:spPr>
        <a:xfrm>
          <a:off x="18980227"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125747</xdr:rowOff>
    </xdr:from>
    <xdr:ext cx="469744" cy="259045"/>
    <xdr:sp macro="" textlink="">
      <xdr:nvSpPr>
        <xdr:cNvPr id="694" name="n_2mainValue【保健センター・保健所】&#10;一人当たり面積">
          <a:extLst>
            <a:ext uri="{FF2B5EF4-FFF2-40B4-BE49-F238E27FC236}">
              <a16:creationId xmlns:a16="http://schemas.microsoft.com/office/drawing/2014/main" id="{00000000-0008-0000-0F00-0000B6020000}"/>
            </a:ext>
          </a:extLst>
        </xdr:cNvPr>
        <xdr:cNvSpPr txBox="1"/>
      </xdr:nvSpPr>
      <xdr:spPr>
        <a:xfrm>
          <a:off x="18180127" y="987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137177</xdr:rowOff>
    </xdr:from>
    <xdr:ext cx="469744" cy="259045"/>
    <xdr:sp macro="" textlink="">
      <xdr:nvSpPr>
        <xdr:cNvPr id="695" name="n_3mainValue【保健センター・保健所】&#10;一人当たり面積">
          <a:extLst>
            <a:ext uri="{FF2B5EF4-FFF2-40B4-BE49-F238E27FC236}">
              <a16:creationId xmlns:a16="http://schemas.microsoft.com/office/drawing/2014/main" id="{00000000-0008-0000-0F00-0000B7020000}"/>
            </a:ext>
          </a:extLst>
        </xdr:cNvPr>
        <xdr:cNvSpPr txBox="1"/>
      </xdr:nvSpPr>
      <xdr:spPr>
        <a:xfrm>
          <a:off x="1738637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140987</xdr:rowOff>
    </xdr:from>
    <xdr:ext cx="469744" cy="259045"/>
    <xdr:sp macro="" textlink="">
      <xdr:nvSpPr>
        <xdr:cNvPr id="696" name="n_4mainValue【保健センター・保健所】&#10;一人当たり面積">
          <a:extLst>
            <a:ext uri="{FF2B5EF4-FFF2-40B4-BE49-F238E27FC236}">
              <a16:creationId xmlns:a16="http://schemas.microsoft.com/office/drawing/2014/main" id="{00000000-0008-0000-0F00-0000B8020000}"/>
            </a:ext>
          </a:extLst>
        </xdr:cNvPr>
        <xdr:cNvSpPr txBox="1"/>
      </xdr:nvSpPr>
      <xdr:spPr>
        <a:xfrm>
          <a:off x="16592627" y="988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0" name="【消防施設】&#10;有形固定資産減価償却率グラフ枠">
          <a:extLst>
            <a:ext uri="{FF2B5EF4-FFF2-40B4-BE49-F238E27FC236}">
              <a16:creationId xmlns:a16="http://schemas.microsoft.com/office/drawing/2014/main" id="{00000000-0008-0000-0F00-0000D0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14699614" y="12762864"/>
          <a:ext cx="0" cy="1556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22" name="【消防施設】&#10;有形固定資産減価償却率最小値テキスト">
          <a:extLst>
            <a:ext uri="{FF2B5EF4-FFF2-40B4-BE49-F238E27FC236}">
              <a16:creationId xmlns:a16="http://schemas.microsoft.com/office/drawing/2014/main" id="{00000000-0008-0000-0F00-0000D2020000}"/>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24" name="【消防施設】&#10;有形固定資産減価償却率最大値テキスト">
          <a:extLst>
            <a:ext uri="{FF2B5EF4-FFF2-40B4-BE49-F238E27FC236}">
              <a16:creationId xmlns:a16="http://schemas.microsoft.com/office/drawing/2014/main" id="{00000000-0008-0000-0F00-0000D4020000}"/>
            </a:ext>
          </a:extLst>
        </xdr:cNvPr>
        <xdr:cNvSpPr txBox="1"/>
      </xdr:nvSpPr>
      <xdr:spPr>
        <a:xfrm>
          <a:off x="14738350" y="1255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4611350" y="12762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26" name="【消防施設】&#10;有形固定資産減価償却率平均値テキスト">
          <a:extLst>
            <a:ext uri="{FF2B5EF4-FFF2-40B4-BE49-F238E27FC236}">
              <a16:creationId xmlns:a16="http://schemas.microsoft.com/office/drawing/2014/main" id="{00000000-0008-0000-0F00-0000D6020000}"/>
            </a:ext>
          </a:extLst>
        </xdr:cNvPr>
        <xdr:cNvSpPr txBox="1"/>
      </xdr:nvSpPr>
      <xdr:spPr>
        <a:xfrm>
          <a:off x="1473835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4649450" y="135585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3887450" y="135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3093700" y="13498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2299950" y="135039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1487150" y="13534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118745</xdr:rowOff>
    </xdr:from>
    <xdr:to>
      <xdr:col>85</xdr:col>
      <xdr:colOff>177800</xdr:colOff>
      <xdr:row>79</xdr:row>
      <xdr:rowOff>48895</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4649450" y="130028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141622</xdr:rowOff>
    </xdr:from>
    <xdr:ext cx="405111" cy="259045"/>
    <xdr:sp macro="" textlink="">
      <xdr:nvSpPr>
        <xdr:cNvPr id="738" name="【消防施設】&#10;有形固定資産減価償却率該当値テキスト">
          <a:extLst>
            <a:ext uri="{FF2B5EF4-FFF2-40B4-BE49-F238E27FC236}">
              <a16:creationId xmlns:a16="http://schemas.microsoft.com/office/drawing/2014/main" id="{00000000-0008-0000-0F00-0000E2020000}"/>
            </a:ext>
          </a:extLst>
        </xdr:cNvPr>
        <xdr:cNvSpPr txBox="1"/>
      </xdr:nvSpPr>
      <xdr:spPr>
        <a:xfrm>
          <a:off x="14738350" y="12860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55880</xdr:rowOff>
    </xdr:from>
    <xdr:to>
      <xdr:col>81</xdr:col>
      <xdr:colOff>101600</xdr:colOff>
      <xdr:row>78</xdr:row>
      <xdr:rowOff>157480</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388745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106680</xdr:rowOff>
    </xdr:from>
    <xdr:to>
      <xdr:col>85</xdr:col>
      <xdr:colOff>127000</xdr:colOff>
      <xdr:row>78</xdr:row>
      <xdr:rowOff>169545</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3938250" y="12990830"/>
          <a:ext cx="762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164464</xdr:rowOff>
    </xdr:from>
    <xdr:to>
      <xdr:col>76</xdr:col>
      <xdr:colOff>165100</xdr:colOff>
      <xdr:row>78</xdr:row>
      <xdr:rowOff>94614</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3093700" y="12883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43814</xdr:rowOff>
    </xdr:from>
    <xdr:to>
      <xdr:col>81</xdr:col>
      <xdr:colOff>50800</xdr:colOff>
      <xdr:row>78</xdr:row>
      <xdr:rowOff>106680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3144500" y="12927964"/>
          <a:ext cx="79375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101600</xdr:rowOff>
    </xdr:from>
    <xdr:to>
      <xdr:col>72</xdr:col>
      <xdr:colOff>38100</xdr:colOff>
      <xdr:row>78</xdr:row>
      <xdr:rowOff>31750</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2299950" y="1282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152400</xdr:rowOff>
    </xdr:from>
    <xdr:to>
      <xdr:col>76</xdr:col>
      <xdr:colOff>114300</xdr:colOff>
      <xdr:row>78</xdr:row>
      <xdr:rowOff>43814</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344400" y="12871450"/>
          <a:ext cx="800100"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38736</xdr:rowOff>
    </xdr:from>
    <xdr:to>
      <xdr:col>67</xdr:col>
      <xdr:colOff>101600</xdr:colOff>
      <xdr:row>77</xdr:row>
      <xdr:rowOff>140336</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1487150" y="127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89536</xdr:rowOff>
    </xdr:from>
    <xdr:to>
      <xdr:col>71</xdr:col>
      <xdr:colOff>177800</xdr:colOff>
      <xdr:row>77</xdr:row>
      <xdr:rowOff>152400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1537950" y="12808586"/>
          <a:ext cx="80645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47" name="n_1aveValue【消防施設】&#10;有形固定資産減価償却率">
          <a:extLst>
            <a:ext uri="{FF2B5EF4-FFF2-40B4-BE49-F238E27FC236}">
              <a16:creationId xmlns:a16="http://schemas.microsoft.com/office/drawing/2014/main" id="{00000000-0008-0000-0F00-0000EB020000}"/>
            </a:ext>
          </a:extLst>
        </xdr:cNvPr>
        <xdr:cNvSpPr txBox="1"/>
      </xdr:nvSpPr>
      <xdr:spPr>
        <a:xfrm>
          <a:off x="13742044" y="1366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748" name="n_2aveValue【消防施設】&#10;有形固定資産減価償却率">
          <a:extLst>
            <a:ext uri="{FF2B5EF4-FFF2-40B4-BE49-F238E27FC236}">
              <a16:creationId xmlns:a16="http://schemas.microsoft.com/office/drawing/2014/main" id="{00000000-0008-0000-0F00-0000EC020000}"/>
            </a:ext>
          </a:extLst>
        </xdr:cNvPr>
        <xdr:cNvSpPr txBox="1"/>
      </xdr:nvSpPr>
      <xdr:spPr>
        <a:xfrm>
          <a:off x="12960994" y="1358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749" name="n_3aveValue【消防施設】&#10;有形固定資産減価償却率">
          <a:extLst>
            <a:ext uri="{FF2B5EF4-FFF2-40B4-BE49-F238E27FC236}">
              <a16:creationId xmlns:a16="http://schemas.microsoft.com/office/drawing/2014/main" id="{00000000-0008-0000-0F00-0000ED020000}"/>
            </a:ext>
          </a:extLst>
        </xdr:cNvPr>
        <xdr:cNvSpPr txBox="1"/>
      </xdr:nvSpPr>
      <xdr:spPr>
        <a:xfrm>
          <a:off x="1216724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750" name="n_4aveValue【消防施設】&#10;有形固定資産減価償却率">
          <a:extLst>
            <a:ext uri="{FF2B5EF4-FFF2-40B4-BE49-F238E27FC236}">
              <a16:creationId xmlns:a16="http://schemas.microsoft.com/office/drawing/2014/main" id="{00000000-0008-0000-0F00-0000EE020000}"/>
            </a:ext>
          </a:extLst>
        </xdr:cNvPr>
        <xdr:cNvSpPr txBox="1"/>
      </xdr:nvSpPr>
      <xdr:spPr>
        <a:xfrm>
          <a:off x="11354444" y="1362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2557</xdr:rowOff>
    </xdr:from>
    <xdr:ext cx="405111" cy="259045"/>
    <xdr:sp macro="" textlink="">
      <xdr:nvSpPr>
        <xdr:cNvPr id="751" name="n_1mainValue【消防施設】&#10;有形固定資産減価償却率">
          <a:extLst>
            <a:ext uri="{FF2B5EF4-FFF2-40B4-BE49-F238E27FC236}">
              <a16:creationId xmlns:a16="http://schemas.microsoft.com/office/drawing/2014/main" id="{00000000-0008-0000-0F00-0000EF020000}"/>
            </a:ext>
          </a:extLst>
        </xdr:cNvPr>
        <xdr:cNvSpPr txBox="1"/>
      </xdr:nvSpPr>
      <xdr:spPr>
        <a:xfrm>
          <a:off x="13742044" y="1272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111141</xdr:rowOff>
    </xdr:from>
    <xdr:ext cx="405111" cy="259045"/>
    <xdr:sp macro="" textlink="">
      <xdr:nvSpPr>
        <xdr:cNvPr id="752" name="n_2mainValue【消防施設】&#10;有形固定資産減価償却率">
          <a:extLst>
            <a:ext uri="{FF2B5EF4-FFF2-40B4-BE49-F238E27FC236}">
              <a16:creationId xmlns:a16="http://schemas.microsoft.com/office/drawing/2014/main" id="{00000000-0008-0000-0F00-0000F0020000}"/>
            </a:ext>
          </a:extLst>
        </xdr:cNvPr>
        <xdr:cNvSpPr txBox="1"/>
      </xdr:nvSpPr>
      <xdr:spPr>
        <a:xfrm>
          <a:off x="12960994" y="1266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48277</xdr:rowOff>
    </xdr:from>
    <xdr:ext cx="405111" cy="259045"/>
    <xdr:sp macro="" textlink="">
      <xdr:nvSpPr>
        <xdr:cNvPr id="753" name="n_3mainValue【消防施設】&#10;有形固定資産減価償却率">
          <a:extLst>
            <a:ext uri="{FF2B5EF4-FFF2-40B4-BE49-F238E27FC236}">
              <a16:creationId xmlns:a16="http://schemas.microsoft.com/office/drawing/2014/main" id="{00000000-0008-0000-0F00-0000F1020000}"/>
            </a:ext>
          </a:extLst>
        </xdr:cNvPr>
        <xdr:cNvSpPr txBox="1"/>
      </xdr:nvSpPr>
      <xdr:spPr>
        <a:xfrm>
          <a:off x="12167244" y="1260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156863</xdr:rowOff>
    </xdr:from>
    <xdr:ext cx="405111" cy="259045"/>
    <xdr:sp macro="" textlink="">
      <xdr:nvSpPr>
        <xdr:cNvPr id="754" name="n_4mainValue【消防施設】&#10;有形固定資産減価償却率">
          <a:extLst>
            <a:ext uri="{FF2B5EF4-FFF2-40B4-BE49-F238E27FC236}">
              <a16:creationId xmlns:a16="http://schemas.microsoft.com/office/drawing/2014/main" id="{00000000-0008-0000-0F00-0000F2020000}"/>
            </a:ext>
          </a:extLst>
        </xdr:cNvPr>
        <xdr:cNvSpPr txBox="1"/>
      </xdr:nvSpPr>
      <xdr:spPr>
        <a:xfrm>
          <a:off x="11354444" y="1254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5" name="【消防施設】&#10;一人当たり面積グラフ枠">
          <a:extLst>
            <a:ext uri="{FF2B5EF4-FFF2-40B4-BE49-F238E27FC236}">
              <a16:creationId xmlns:a16="http://schemas.microsoft.com/office/drawing/2014/main" id="{00000000-0008-0000-0F00-000007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flipV="1">
          <a:off x="19951064" y="13047980"/>
          <a:ext cx="0" cy="117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77" name="【消防施設】&#10;一人当たり面積最小値テキスト">
          <a:extLst>
            <a:ext uri="{FF2B5EF4-FFF2-40B4-BE49-F238E27FC236}">
              <a16:creationId xmlns:a16="http://schemas.microsoft.com/office/drawing/2014/main" id="{00000000-0008-0000-0F00-000009030000}"/>
            </a:ext>
          </a:extLst>
        </xdr:cNvPr>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779" name="【消防施設】&#10;一人当たり面積最大値テキスト">
          <a:extLst>
            <a:ext uri="{FF2B5EF4-FFF2-40B4-BE49-F238E27FC236}">
              <a16:creationId xmlns:a16="http://schemas.microsoft.com/office/drawing/2014/main" id="{00000000-0008-0000-0F00-00000B030000}"/>
            </a:ext>
          </a:extLst>
        </xdr:cNvPr>
        <xdr:cNvSpPr txBox="1"/>
      </xdr:nvSpPr>
      <xdr:spPr>
        <a:xfrm>
          <a:off x="19989800" y="1282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9881850" y="13047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781" name="【消防施設】&#10;一人当たり面積平均値テキスト">
          <a:extLst>
            <a:ext uri="{FF2B5EF4-FFF2-40B4-BE49-F238E27FC236}">
              <a16:creationId xmlns:a16="http://schemas.microsoft.com/office/drawing/2014/main" id="{00000000-0008-0000-0F00-00000D030000}"/>
            </a:ext>
          </a:extLst>
        </xdr:cNvPr>
        <xdr:cNvSpPr txBox="1"/>
      </xdr:nvSpPr>
      <xdr:spPr>
        <a:xfrm>
          <a:off x="19989800" y="1369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82" name="フローチャート: 判断 781">
          <a:extLst>
            <a:ext uri="{FF2B5EF4-FFF2-40B4-BE49-F238E27FC236}">
              <a16:creationId xmlns:a16="http://schemas.microsoft.com/office/drawing/2014/main" id="{00000000-0008-0000-0F00-00000E030000}"/>
            </a:ext>
          </a:extLst>
        </xdr:cNvPr>
        <xdr:cNvSpPr/>
      </xdr:nvSpPr>
      <xdr:spPr>
        <a:xfrm>
          <a:off x="19900900" y="138409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83" name="フローチャート: 判断 782">
          <a:extLst>
            <a:ext uri="{FF2B5EF4-FFF2-40B4-BE49-F238E27FC236}">
              <a16:creationId xmlns:a16="http://schemas.microsoft.com/office/drawing/2014/main" id="{00000000-0008-0000-0F00-00000F030000}"/>
            </a:ext>
          </a:extLst>
        </xdr:cNvPr>
        <xdr:cNvSpPr/>
      </xdr:nvSpPr>
      <xdr:spPr>
        <a:xfrm>
          <a:off x="19157950" y="138615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84" name="フローチャート: 判断 783">
          <a:extLst>
            <a:ext uri="{FF2B5EF4-FFF2-40B4-BE49-F238E27FC236}">
              <a16:creationId xmlns:a16="http://schemas.microsoft.com/office/drawing/2014/main" id="{00000000-0008-0000-0F00-000010030000}"/>
            </a:ext>
          </a:extLst>
        </xdr:cNvPr>
        <xdr:cNvSpPr/>
      </xdr:nvSpPr>
      <xdr:spPr>
        <a:xfrm>
          <a:off x="18345150" y="138592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85" name="フローチャート: 判断 784">
          <a:extLst>
            <a:ext uri="{FF2B5EF4-FFF2-40B4-BE49-F238E27FC236}">
              <a16:creationId xmlns:a16="http://schemas.microsoft.com/office/drawing/2014/main" id="{00000000-0008-0000-0F00-000011030000}"/>
            </a:ext>
          </a:extLst>
        </xdr:cNvPr>
        <xdr:cNvSpPr/>
      </xdr:nvSpPr>
      <xdr:spPr>
        <a:xfrm>
          <a:off x="17551400" y="138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786" name="フローチャート: 判断 785">
          <a:extLst>
            <a:ext uri="{FF2B5EF4-FFF2-40B4-BE49-F238E27FC236}">
              <a16:creationId xmlns:a16="http://schemas.microsoft.com/office/drawing/2014/main" id="{00000000-0008-0000-0F00-000012030000}"/>
            </a:ext>
          </a:extLst>
        </xdr:cNvPr>
        <xdr:cNvSpPr/>
      </xdr:nvSpPr>
      <xdr:spPr>
        <a:xfrm>
          <a:off x="16757650" y="13873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87885</xdr:rowOff>
    </xdr:from>
    <xdr:to>
      <xdr:col>116</xdr:col>
      <xdr:colOff>114300</xdr:colOff>
      <xdr:row>86</xdr:row>
      <xdr:rowOff>18035</xdr:rowOff>
    </xdr:to>
    <xdr:sp macro="" textlink="">
      <xdr:nvSpPr>
        <xdr:cNvPr id="792" name="楕円 791">
          <a:extLst>
            <a:ext uri="{FF2B5EF4-FFF2-40B4-BE49-F238E27FC236}">
              <a16:creationId xmlns:a16="http://schemas.microsoft.com/office/drawing/2014/main" id="{00000000-0008-0000-0F00-000018030000}"/>
            </a:ext>
          </a:extLst>
        </xdr:cNvPr>
        <xdr:cNvSpPr/>
      </xdr:nvSpPr>
      <xdr:spPr>
        <a:xfrm>
          <a:off x="19900900" y="14127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2812</xdr:rowOff>
    </xdr:from>
    <xdr:ext cx="469744" cy="259045"/>
    <xdr:sp macro="" textlink="">
      <xdr:nvSpPr>
        <xdr:cNvPr id="793" name="【消防施設】&#10;一人当たり面積該当値テキスト">
          <a:extLst>
            <a:ext uri="{FF2B5EF4-FFF2-40B4-BE49-F238E27FC236}">
              <a16:creationId xmlns:a16="http://schemas.microsoft.com/office/drawing/2014/main" id="{00000000-0008-0000-0F00-000019030000}"/>
            </a:ext>
          </a:extLst>
        </xdr:cNvPr>
        <xdr:cNvSpPr txBox="1"/>
      </xdr:nvSpPr>
      <xdr:spPr>
        <a:xfrm>
          <a:off x="19989800" y="140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87885</xdr:rowOff>
    </xdr:from>
    <xdr:to>
      <xdr:col>112</xdr:col>
      <xdr:colOff>38100</xdr:colOff>
      <xdr:row>86</xdr:row>
      <xdr:rowOff>18035</xdr:rowOff>
    </xdr:to>
    <xdr:sp macro="" textlink="">
      <xdr:nvSpPr>
        <xdr:cNvPr id="794" name="楕円 793">
          <a:extLst>
            <a:ext uri="{FF2B5EF4-FFF2-40B4-BE49-F238E27FC236}">
              <a16:creationId xmlns:a16="http://schemas.microsoft.com/office/drawing/2014/main" id="{00000000-0008-0000-0F00-00001A030000}"/>
            </a:ext>
          </a:extLst>
        </xdr:cNvPr>
        <xdr:cNvSpPr/>
      </xdr:nvSpPr>
      <xdr:spPr>
        <a:xfrm>
          <a:off x="19157950" y="141277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138685</xdr:rowOff>
    </xdr:from>
    <xdr:to>
      <xdr:col>116</xdr:col>
      <xdr:colOff>63500</xdr:colOff>
      <xdr:row>85</xdr:row>
      <xdr:rowOff>138685</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9202400" y="1417853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96" name="楕円 795">
          <a:extLst>
            <a:ext uri="{FF2B5EF4-FFF2-40B4-BE49-F238E27FC236}">
              <a16:creationId xmlns:a16="http://schemas.microsoft.com/office/drawing/2014/main" id="{00000000-0008-0000-0F00-00001C030000}"/>
            </a:ext>
          </a:extLst>
        </xdr:cNvPr>
        <xdr:cNvSpPr/>
      </xdr:nvSpPr>
      <xdr:spPr>
        <a:xfrm>
          <a:off x="18345150" y="14130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138685</xdr:rowOff>
    </xdr:from>
    <xdr:to>
      <xdr:col>111</xdr:col>
      <xdr:colOff>177800</xdr:colOff>
      <xdr:row>85</xdr:row>
      <xdr:rowOff>140970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18395950" y="14178535"/>
          <a:ext cx="8064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133604</xdr:rowOff>
    </xdr:from>
    <xdr:to>
      <xdr:col>102</xdr:col>
      <xdr:colOff>165100</xdr:colOff>
      <xdr:row>86</xdr:row>
      <xdr:rowOff>63754</xdr:rowOff>
    </xdr:to>
    <xdr:sp macro="" textlink="">
      <xdr:nvSpPr>
        <xdr:cNvPr id="798" name="楕円 797">
          <a:extLst>
            <a:ext uri="{FF2B5EF4-FFF2-40B4-BE49-F238E27FC236}">
              <a16:creationId xmlns:a16="http://schemas.microsoft.com/office/drawing/2014/main" id="{00000000-0008-0000-0F00-00001E030000}"/>
            </a:ext>
          </a:extLst>
        </xdr:cNvPr>
        <xdr:cNvSpPr/>
      </xdr:nvSpPr>
      <xdr:spPr>
        <a:xfrm>
          <a:off x="17551400" y="141734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86</xdr:row>
      <xdr:rowOff>12954</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flipV="1">
          <a:off x="17602200" y="14180820"/>
          <a:ext cx="79375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133604</xdr:rowOff>
    </xdr:from>
    <xdr:to>
      <xdr:col>98</xdr:col>
      <xdr:colOff>38100</xdr:colOff>
      <xdr:row>86</xdr:row>
      <xdr:rowOff>63754</xdr:rowOff>
    </xdr:to>
    <xdr:sp macro="" textlink="">
      <xdr:nvSpPr>
        <xdr:cNvPr id="800" name="楕円 799">
          <a:extLst>
            <a:ext uri="{FF2B5EF4-FFF2-40B4-BE49-F238E27FC236}">
              <a16:creationId xmlns:a16="http://schemas.microsoft.com/office/drawing/2014/main" id="{00000000-0008-0000-0F00-000020030000}"/>
            </a:ext>
          </a:extLst>
        </xdr:cNvPr>
        <xdr:cNvSpPr/>
      </xdr:nvSpPr>
      <xdr:spPr>
        <a:xfrm>
          <a:off x="16757650" y="141734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12954</xdr:rowOff>
    </xdr:from>
    <xdr:to>
      <xdr:col>102</xdr:col>
      <xdr:colOff>114300</xdr:colOff>
      <xdr:row>86</xdr:row>
      <xdr:rowOff>12954</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6802100" y="1421790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802" name="n_1aveValue【消防施設】&#10;一人当たり面積">
          <a:extLst>
            <a:ext uri="{FF2B5EF4-FFF2-40B4-BE49-F238E27FC236}">
              <a16:creationId xmlns:a16="http://schemas.microsoft.com/office/drawing/2014/main" id="{00000000-0008-0000-0F00-000022030000}"/>
            </a:ext>
          </a:extLst>
        </xdr:cNvPr>
        <xdr:cNvSpPr txBox="1"/>
      </xdr:nvSpPr>
      <xdr:spPr>
        <a:xfrm>
          <a:off x="18980227" y="1364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03" name="n_2aveValue【消防施設】&#10;一人当たり面積">
          <a:extLst>
            <a:ext uri="{FF2B5EF4-FFF2-40B4-BE49-F238E27FC236}">
              <a16:creationId xmlns:a16="http://schemas.microsoft.com/office/drawing/2014/main" id="{00000000-0008-0000-0F00-000023030000}"/>
            </a:ext>
          </a:extLst>
        </xdr:cNvPr>
        <xdr:cNvSpPr txBox="1"/>
      </xdr:nvSpPr>
      <xdr:spPr>
        <a:xfrm>
          <a:off x="18180127" y="1364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804" name="n_3aveValue【消防施設】&#10;一人当たり面積">
          <a:extLst>
            <a:ext uri="{FF2B5EF4-FFF2-40B4-BE49-F238E27FC236}">
              <a16:creationId xmlns:a16="http://schemas.microsoft.com/office/drawing/2014/main" id="{00000000-0008-0000-0F00-000024030000}"/>
            </a:ext>
          </a:extLst>
        </xdr:cNvPr>
        <xdr:cNvSpPr txBox="1"/>
      </xdr:nvSpPr>
      <xdr:spPr>
        <a:xfrm>
          <a:off x="17386377"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805" name="n_4aveValue【消防施設】&#10;一人当たり面積">
          <a:extLst>
            <a:ext uri="{FF2B5EF4-FFF2-40B4-BE49-F238E27FC236}">
              <a16:creationId xmlns:a16="http://schemas.microsoft.com/office/drawing/2014/main" id="{00000000-0008-0000-0F00-000025030000}"/>
            </a:ext>
          </a:extLst>
        </xdr:cNvPr>
        <xdr:cNvSpPr txBox="1"/>
      </xdr:nvSpPr>
      <xdr:spPr>
        <a:xfrm>
          <a:off x="165926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9162</xdr:rowOff>
    </xdr:from>
    <xdr:ext cx="469744" cy="259045"/>
    <xdr:sp macro="" textlink="">
      <xdr:nvSpPr>
        <xdr:cNvPr id="806" name="n_1mainValue【消防施設】&#10;一人当たり面積">
          <a:extLst>
            <a:ext uri="{FF2B5EF4-FFF2-40B4-BE49-F238E27FC236}">
              <a16:creationId xmlns:a16="http://schemas.microsoft.com/office/drawing/2014/main" id="{00000000-0008-0000-0F00-000026030000}"/>
            </a:ext>
          </a:extLst>
        </xdr:cNvPr>
        <xdr:cNvSpPr txBox="1"/>
      </xdr:nvSpPr>
      <xdr:spPr>
        <a:xfrm>
          <a:off x="18980227" y="1421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07" name="n_2mainValue【消防施設】&#10;一人当たり面積">
          <a:extLst>
            <a:ext uri="{FF2B5EF4-FFF2-40B4-BE49-F238E27FC236}">
              <a16:creationId xmlns:a16="http://schemas.microsoft.com/office/drawing/2014/main" id="{00000000-0008-0000-0F00-000027030000}"/>
            </a:ext>
          </a:extLst>
        </xdr:cNvPr>
        <xdr:cNvSpPr txBox="1"/>
      </xdr:nvSpPr>
      <xdr:spPr>
        <a:xfrm>
          <a:off x="1818012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54881</xdr:rowOff>
    </xdr:from>
    <xdr:ext cx="469744" cy="259045"/>
    <xdr:sp macro="" textlink="">
      <xdr:nvSpPr>
        <xdr:cNvPr id="808" name="n_3mainValue【消防施設】&#10;一人当たり面積">
          <a:extLst>
            <a:ext uri="{FF2B5EF4-FFF2-40B4-BE49-F238E27FC236}">
              <a16:creationId xmlns:a16="http://schemas.microsoft.com/office/drawing/2014/main" id="{00000000-0008-0000-0F00-000028030000}"/>
            </a:ext>
          </a:extLst>
        </xdr:cNvPr>
        <xdr:cNvSpPr txBox="1"/>
      </xdr:nvSpPr>
      <xdr:spPr>
        <a:xfrm>
          <a:off x="17386377" y="1425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54881</xdr:rowOff>
    </xdr:from>
    <xdr:ext cx="469744" cy="259045"/>
    <xdr:sp macro="" textlink="">
      <xdr:nvSpPr>
        <xdr:cNvPr id="809" name="n_4mainValue【消防施設】&#10;一人当たり面積">
          <a:extLst>
            <a:ext uri="{FF2B5EF4-FFF2-40B4-BE49-F238E27FC236}">
              <a16:creationId xmlns:a16="http://schemas.microsoft.com/office/drawing/2014/main" id="{00000000-0008-0000-0F00-000029030000}"/>
            </a:ext>
          </a:extLst>
        </xdr:cNvPr>
        <xdr:cNvSpPr txBox="1"/>
      </xdr:nvSpPr>
      <xdr:spPr>
        <a:xfrm>
          <a:off x="16592627" y="1425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0" name="正方形/長方形 809">
          <a:extLst>
            <a:ext uri="{FF2B5EF4-FFF2-40B4-BE49-F238E27FC236}">
              <a16:creationId xmlns:a16="http://schemas.microsoft.com/office/drawing/2014/main" id="{00000000-0008-0000-0F00-00002A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1" name="正方形/長方形 810">
          <a:extLst>
            <a:ext uri="{FF2B5EF4-FFF2-40B4-BE49-F238E27FC236}">
              <a16:creationId xmlns:a16="http://schemas.microsoft.com/office/drawing/2014/main" id="{00000000-0008-0000-0F00-00002B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2" name="正方形/長方形 811">
          <a:extLst>
            <a:ext uri="{FF2B5EF4-FFF2-40B4-BE49-F238E27FC236}">
              <a16:creationId xmlns:a16="http://schemas.microsoft.com/office/drawing/2014/main" id="{00000000-0008-0000-0F00-00002C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3" name="正方形/長方形 812">
          <a:extLst>
            <a:ext uri="{FF2B5EF4-FFF2-40B4-BE49-F238E27FC236}">
              <a16:creationId xmlns:a16="http://schemas.microsoft.com/office/drawing/2014/main" id="{00000000-0008-0000-0F00-00002D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4" name="正方形/長方形 813">
          <a:extLst>
            <a:ext uri="{FF2B5EF4-FFF2-40B4-BE49-F238E27FC236}">
              <a16:creationId xmlns:a16="http://schemas.microsoft.com/office/drawing/2014/main" id="{00000000-0008-0000-0F00-00002E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5" name="正方形/長方形 814">
          <a:extLst>
            <a:ext uri="{FF2B5EF4-FFF2-40B4-BE49-F238E27FC236}">
              <a16:creationId xmlns:a16="http://schemas.microsoft.com/office/drawing/2014/main" id="{00000000-0008-0000-0F00-00002F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6" name="正方形/長方形 815">
          <a:extLst>
            <a:ext uri="{FF2B5EF4-FFF2-40B4-BE49-F238E27FC236}">
              <a16:creationId xmlns:a16="http://schemas.microsoft.com/office/drawing/2014/main" id="{00000000-0008-0000-0F00-000030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7" name="正方形/長方形 816">
          <a:extLst>
            <a:ext uri="{FF2B5EF4-FFF2-40B4-BE49-F238E27FC236}">
              <a16:creationId xmlns:a16="http://schemas.microsoft.com/office/drawing/2014/main" id="{00000000-0008-0000-0F00-000031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庁舎】&#10;有形固定資産減価償却率グラフ枠">
          <a:extLst>
            <a:ext uri="{FF2B5EF4-FFF2-40B4-BE49-F238E27FC236}">
              <a16:creationId xmlns:a16="http://schemas.microsoft.com/office/drawing/2014/main" id="{00000000-0008-0000-0F00-000042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14699614" y="165223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36" name="【庁舎】&#10;有形固定資産減価償却率最小値テキスト">
          <a:extLst>
            <a:ext uri="{FF2B5EF4-FFF2-40B4-BE49-F238E27FC236}">
              <a16:creationId xmlns:a16="http://schemas.microsoft.com/office/drawing/2014/main" id="{00000000-0008-0000-0F00-000044030000}"/>
            </a:ext>
          </a:extLst>
        </xdr:cNvPr>
        <xdr:cNvSpPr txBox="1"/>
      </xdr:nvSpPr>
      <xdr:spPr>
        <a:xfrm>
          <a:off x="14738350" y="18129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4611350" y="181258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838" name="【庁舎】&#10;有形固定資産減価償却率最大値テキスト">
          <a:extLst>
            <a:ext uri="{FF2B5EF4-FFF2-40B4-BE49-F238E27FC236}">
              <a16:creationId xmlns:a16="http://schemas.microsoft.com/office/drawing/2014/main" id="{00000000-0008-0000-0F00-000046030000}"/>
            </a:ext>
          </a:extLst>
        </xdr:cNvPr>
        <xdr:cNvSpPr txBox="1"/>
      </xdr:nvSpPr>
      <xdr:spPr>
        <a:xfrm>
          <a:off x="14738350" y="16297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4611350" y="16522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40" name="【庁舎】&#10;有形固定資産減価償却率平均値テキスト">
          <a:extLst>
            <a:ext uri="{FF2B5EF4-FFF2-40B4-BE49-F238E27FC236}">
              <a16:creationId xmlns:a16="http://schemas.microsoft.com/office/drawing/2014/main" id="{00000000-0008-0000-0F00-000048030000}"/>
            </a:ext>
          </a:extLst>
        </xdr:cNvPr>
        <xdr:cNvSpPr txBox="1"/>
      </xdr:nvSpPr>
      <xdr:spPr>
        <a:xfrm>
          <a:off x="14738350" y="1718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41" name="フローチャート: 判断 840">
          <a:extLst>
            <a:ext uri="{FF2B5EF4-FFF2-40B4-BE49-F238E27FC236}">
              <a16:creationId xmlns:a16="http://schemas.microsoft.com/office/drawing/2014/main" id="{00000000-0008-0000-0F00-000049030000}"/>
            </a:ext>
          </a:extLst>
        </xdr:cNvPr>
        <xdr:cNvSpPr/>
      </xdr:nvSpPr>
      <xdr:spPr>
        <a:xfrm>
          <a:off x="14649450" y="17333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42" name="フローチャート: 判断 841">
          <a:extLst>
            <a:ext uri="{FF2B5EF4-FFF2-40B4-BE49-F238E27FC236}">
              <a16:creationId xmlns:a16="http://schemas.microsoft.com/office/drawing/2014/main" id="{00000000-0008-0000-0F00-00004A030000}"/>
            </a:ext>
          </a:extLst>
        </xdr:cNvPr>
        <xdr:cNvSpPr/>
      </xdr:nvSpPr>
      <xdr:spPr>
        <a:xfrm>
          <a:off x="13887450" y="1733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843" name="フローチャート: 判断 842">
          <a:extLst>
            <a:ext uri="{FF2B5EF4-FFF2-40B4-BE49-F238E27FC236}">
              <a16:creationId xmlns:a16="http://schemas.microsoft.com/office/drawing/2014/main" id="{00000000-0008-0000-0F00-00004B030000}"/>
            </a:ext>
          </a:extLst>
        </xdr:cNvPr>
        <xdr:cNvSpPr/>
      </xdr:nvSpPr>
      <xdr:spPr>
        <a:xfrm>
          <a:off x="13093700" y="1732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44" name="フローチャート: 判断 843">
          <a:extLst>
            <a:ext uri="{FF2B5EF4-FFF2-40B4-BE49-F238E27FC236}">
              <a16:creationId xmlns:a16="http://schemas.microsoft.com/office/drawing/2014/main" id="{00000000-0008-0000-0F00-00004C030000}"/>
            </a:ext>
          </a:extLst>
        </xdr:cNvPr>
        <xdr:cNvSpPr/>
      </xdr:nvSpPr>
      <xdr:spPr>
        <a:xfrm>
          <a:off x="12299950" y="17354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845" name="フローチャート: 判断 844">
          <a:extLst>
            <a:ext uri="{FF2B5EF4-FFF2-40B4-BE49-F238E27FC236}">
              <a16:creationId xmlns:a16="http://schemas.microsoft.com/office/drawing/2014/main" id="{00000000-0008-0000-0F00-00004D030000}"/>
            </a:ext>
          </a:extLst>
        </xdr:cNvPr>
        <xdr:cNvSpPr/>
      </xdr:nvSpPr>
      <xdr:spPr>
        <a:xfrm>
          <a:off x="11487150" y="17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121738</xdr:rowOff>
    </xdr:from>
    <xdr:to>
      <xdr:col>85</xdr:col>
      <xdr:colOff>177800</xdr:colOff>
      <xdr:row>105</xdr:row>
      <xdr:rowOff>51888</xdr:rowOff>
    </xdr:to>
    <xdr:sp macro="" textlink="">
      <xdr:nvSpPr>
        <xdr:cNvPr id="851" name="楕円 850">
          <a:extLst>
            <a:ext uri="{FF2B5EF4-FFF2-40B4-BE49-F238E27FC236}">
              <a16:creationId xmlns:a16="http://schemas.microsoft.com/office/drawing/2014/main" id="{00000000-0008-0000-0F00-000053030000}"/>
            </a:ext>
          </a:extLst>
        </xdr:cNvPr>
        <xdr:cNvSpPr/>
      </xdr:nvSpPr>
      <xdr:spPr>
        <a:xfrm>
          <a:off x="14649450" y="1738103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100165</xdr:rowOff>
    </xdr:from>
    <xdr:ext cx="405111" cy="259045"/>
    <xdr:sp macro="" textlink="">
      <xdr:nvSpPr>
        <xdr:cNvPr id="852" name="【庁舎】&#10;有形固定資産減価償却率該当値テキスト">
          <a:extLst>
            <a:ext uri="{FF2B5EF4-FFF2-40B4-BE49-F238E27FC236}">
              <a16:creationId xmlns:a16="http://schemas.microsoft.com/office/drawing/2014/main" id="{00000000-0008-0000-0F00-000054030000}"/>
            </a:ext>
          </a:extLst>
        </xdr:cNvPr>
        <xdr:cNvSpPr txBox="1"/>
      </xdr:nvSpPr>
      <xdr:spPr>
        <a:xfrm>
          <a:off x="14738350" y="1735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64588</xdr:rowOff>
    </xdr:from>
    <xdr:to>
      <xdr:col>81</xdr:col>
      <xdr:colOff>101600</xdr:colOff>
      <xdr:row>104</xdr:row>
      <xdr:rowOff>166188</xdr:rowOff>
    </xdr:to>
    <xdr:sp macro="" textlink="">
      <xdr:nvSpPr>
        <xdr:cNvPr id="853" name="楕円 852">
          <a:extLst>
            <a:ext uri="{FF2B5EF4-FFF2-40B4-BE49-F238E27FC236}">
              <a16:creationId xmlns:a16="http://schemas.microsoft.com/office/drawing/2014/main" id="{00000000-0008-0000-0F00-000055030000}"/>
            </a:ext>
          </a:extLst>
        </xdr:cNvPr>
        <xdr:cNvSpPr/>
      </xdr:nvSpPr>
      <xdr:spPr>
        <a:xfrm>
          <a:off x="1388745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115388</xdr:rowOff>
    </xdr:from>
    <xdr:to>
      <xdr:col>85</xdr:col>
      <xdr:colOff>127000</xdr:colOff>
      <xdr:row>105</xdr:row>
      <xdr:rowOff>1088</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3938250" y="17374688"/>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95613</xdr:rowOff>
    </xdr:from>
    <xdr:to>
      <xdr:col>76</xdr:col>
      <xdr:colOff>165100</xdr:colOff>
      <xdr:row>105</xdr:row>
      <xdr:rowOff>25763</xdr:rowOff>
    </xdr:to>
    <xdr:sp macro="" textlink="">
      <xdr:nvSpPr>
        <xdr:cNvPr id="855" name="楕円 854">
          <a:extLst>
            <a:ext uri="{FF2B5EF4-FFF2-40B4-BE49-F238E27FC236}">
              <a16:creationId xmlns:a16="http://schemas.microsoft.com/office/drawing/2014/main" id="{00000000-0008-0000-0F00-000057030000}"/>
            </a:ext>
          </a:extLst>
        </xdr:cNvPr>
        <xdr:cNvSpPr/>
      </xdr:nvSpPr>
      <xdr:spPr>
        <a:xfrm>
          <a:off x="13093700" y="173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115388</xdr:rowOff>
    </xdr:from>
    <xdr:to>
      <xdr:col>81</xdr:col>
      <xdr:colOff>50800</xdr:colOff>
      <xdr:row>104</xdr:row>
      <xdr:rowOff>146413</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flipV="1">
          <a:off x="13144500" y="17374688"/>
          <a:ext cx="7937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857" name="楕円 856">
          <a:extLst>
            <a:ext uri="{FF2B5EF4-FFF2-40B4-BE49-F238E27FC236}">
              <a16:creationId xmlns:a16="http://schemas.microsoft.com/office/drawing/2014/main" id="{00000000-0008-0000-0F00-000059030000}"/>
            </a:ext>
          </a:extLst>
        </xdr:cNvPr>
        <xdr:cNvSpPr/>
      </xdr:nvSpPr>
      <xdr:spPr>
        <a:xfrm>
          <a:off x="12299950" y="173843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146413</xdr:rowOff>
    </xdr:from>
    <xdr:to>
      <xdr:col>76</xdr:col>
      <xdr:colOff>114300</xdr:colOff>
      <xdr:row>105</xdr:row>
      <xdr:rowOff>4355</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flipV="1">
          <a:off x="12344400" y="17405713"/>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82550</xdr:rowOff>
    </xdr:from>
    <xdr:to>
      <xdr:col>67</xdr:col>
      <xdr:colOff>101600</xdr:colOff>
      <xdr:row>105</xdr:row>
      <xdr:rowOff>12700</xdr:rowOff>
    </xdr:to>
    <xdr:sp macro="" textlink="">
      <xdr:nvSpPr>
        <xdr:cNvPr id="859" name="楕円 858">
          <a:extLst>
            <a:ext uri="{FF2B5EF4-FFF2-40B4-BE49-F238E27FC236}">
              <a16:creationId xmlns:a16="http://schemas.microsoft.com/office/drawing/2014/main" id="{00000000-0008-0000-0F00-00005B030000}"/>
            </a:ext>
          </a:extLst>
        </xdr:cNvPr>
        <xdr:cNvSpPr/>
      </xdr:nvSpPr>
      <xdr:spPr>
        <a:xfrm>
          <a:off x="1148715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133350</xdr:rowOff>
    </xdr:from>
    <xdr:to>
      <xdr:col>71</xdr:col>
      <xdr:colOff>177800</xdr:colOff>
      <xdr:row>105</xdr:row>
      <xdr:rowOff>4355</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1537950" y="17392650"/>
          <a:ext cx="8064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61" name="n_1aveValue【庁舎】&#10;有形固定資産減価償却率">
          <a:extLst>
            <a:ext uri="{FF2B5EF4-FFF2-40B4-BE49-F238E27FC236}">
              <a16:creationId xmlns:a16="http://schemas.microsoft.com/office/drawing/2014/main" id="{00000000-0008-0000-0F00-00005D030000}"/>
            </a:ext>
          </a:extLst>
        </xdr:cNvPr>
        <xdr:cNvSpPr txBox="1"/>
      </xdr:nvSpPr>
      <xdr:spPr>
        <a:xfrm>
          <a:off x="13742044" y="1742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862" name="n_2aveValue【庁舎】&#10;有形固定資産減価償却率">
          <a:extLst>
            <a:ext uri="{FF2B5EF4-FFF2-40B4-BE49-F238E27FC236}">
              <a16:creationId xmlns:a16="http://schemas.microsoft.com/office/drawing/2014/main" id="{00000000-0008-0000-0F00-00005E030000}"/>
            </a:ext>
          </a:extLst>
        </xdr:cNvPr>
        <xdr:cNvSpPr txBox="1"/>
      </xdr:nvSpPr>
      <xdr:spPr>
        <a:xfrm>
          <a:off x="1296099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63" name="n_3aveValue【庁舎】&#10;有形固定資産減価償却率">
          <a:extLst>
            <a:ext uri="{FF2B5EF4-FFF2-40B4-BE49-F238E27FC236}">
              <a16:creationId xmlns:a16="http://schemas.microsoft.com/office/drawing/2014/main" id="{00000000-0008-0000-0F00-00005F030000}"/>
            </a:ext>
          </a:extLst>
        </xdr:cNvPr>
        <xdr:cNvSpPr txBox="1"/>
      </xdr:nvSpPr>
      <xdr:spPr>
        <a:xfrm>
          <a:off x="12167244" y="1713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864" name="n_4aveValue【庁舎】&#10;有形固定資産減価償却率">
          <a:extLst>
            <a:ext uri="{FF2B5EF4-FFF2-40B4-BE49-F238E27FC236}">
              <a16:creationId xmlns:a16="http://schemas.microsoft.com/office/drawing/2014/main" id="{00000000-0008-0000-0F00-000060030000}"/>
            </a:ext>
          </a:extLst>
        </xdr:cNvPr>
        <xdr:cNvSpPr txBox="1"/>
      </xdr:nvSpPr>
      <xdr:spPr>
        <a:xfrm>
          <a:off x="11354444" y="17496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11265</xdr:rowOff>
    </xdr:from>
    <xdr:ext cx="405111" cy="259045"/>
    <xdr:sp macro="" textlink="">
      <xdr:nvSpPr>
        <xdr:cNvPr id="865" name="n_1mainValue【庁舎】&#10;有形固定資産減価償却率">
          <a:extLst>
            <a:ext uri="{FF2B5EF4-FFF2-40B4-BE49-F238E27FC236}">
              <a16:creationId xmlns:a16="http://schemas.microsoft.com/office/drawing/2014/main" id="{00000000-0008-0000-0F00-000061030000}"/>
            </a:ext>
          </a:extLst>
        </xdr:cNvPr>
        <xdr:cNvSpPr txBox="1"/>
      </xdr:nvSpPr>
      <xdr:spPr>
        <a:xfrm>
          <a:off x="1374204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16890</xdr:rowOff>
    </xdr:from>
    <xdr:ext cx="405111" cy="259045"/>
    <xdr:sp macro="" textlink="">
      <xdr:nvSpPr>
        <xdr:cNvPr id="866" name="n_2mainValue【庁舎】&#10;有形固定資産減価償却率">
          <a:extLst>
            <a:ext uri="{FF2B5EF4-FFF2-40B4-BE49-F238E27FC236}">
              <a16:creationId xmlns:a16="http://schemas.microsoft.com/office/drawing/2014/main" id="{00000000-0008-0000-0F00-000062030000}"/>
            </a:ext>
          </a:extLst>
        </xdr:cNvPr>
        <xdr:cNvSpPr txBox="1"/>
      </xdr:nvSpPr>
      <xdr:spPr>
        <a:xfrm>
          <a:off x="12960994" y="1744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46282</xdr:rowOff>
    </xdr:from>
    <xdr:ext cx="405111" cy="259045"/>
    <xdr:sp macro="" textlink="">
      <xdr:nvSpPr>
        <xdr:cNvPr id="867" name="n_3mainValue【庁舎】&#10;有形固定資産減価償却率">
          <a:extLst>
            <a:ext uri="{FF2B5EF4-FFF2-40B4-BE49-F238E27FC236}">
              <a16:creationId xmlns:a16="http://schemas.microsoft.com/office/drawing/2014/main" id="{00000000-0008-0000-0F00-000063030000}"/>
            </a:ext>
          </a:extLst>
        </xdr:cNvPr>
        <xdr:cNvSpPr txBox="1"/>
      </xdr:nvSpPr>
      <xdr:spPr>
        <a:xfrm>
          <a:off x="12167244" y="1747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29227</xdr:rowOff>
    </xdr:from>
    <xdr:ext cx="405111" cy="259045"/>
    <xdr:sp macro="" textlink="">
      <xdr:nvSpPr>
        <xdr:cNvPr id="868" name="n_4mainValue【庁舎】&#10;有形固定資産減価償却率">
          <a:extLst>
            <a:ext uri="{FF2B5EF4-FFF2-40B4-BE49-F238E27FC236}">
              <a16:creationId xmlns:a16="http://schemas.microsoft.com/office/drawing/2014/main" id="{00000000-0008-0000-0F00-000064030000}"/>
            </a:ext>
          </a:extLst>
        </xdr:cNvPr>
        <xdr:cNvSpPr txBox="1"/>
      </xdr:nvSpPr>
      <xdr:spPr>
        <a:xfrm>
          <a:off x="113544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9" name="正方形/長方形 868">
          <a:extLst>
            <a:ext uri="{FF2B5EF4-FFF2-40B4-BE49-F238E27FC236}">
              <a16:creationId xmlns:a16="http://schemas.microsoft.com/office/drawing/2014/main" id="{00000000-0008-0000-0F00-000065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0" name="正方形/長方形 869">
          <a:extLst>
            <a:ext uri="{FF2B5EF4-FFF2-40B4-BE49-F238E27FC236}">
              <a16:creationId xmlns:a16="http://schemas.microsoft.com/office/drawing/2014/main" id="{00000000-0008-0000-0F00-000066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1" name="正方形/長方形 870">
          <a:extLst>
            <a:ext uri="{FF2B5EF4-FFF2-40B4-BE49-F238E27FC236}">
              <a16:creationId xmlns:a16="http://schemas.microsoft.com/office/drawing/2014/main" id="{00000000-0008-0000-0F00-000067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2" name="正方形/長方形 871">
          <a:extLst>
            <a:ext uri="{FF2B5EF4-FFF2-40B4-BE49-F238E27FC236}">
              <a16:creationId xmlns:a16="http://schemas.microsoft.com/office/drawing/2014/main" id="{00000000-0008-0000-0F00-000068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3" name="正方形/長方形 872">
          <a:extLst>
            <a:ext uri="{FF2B5EF4-FFF2-40B4-BE49-F238E27FC236}">
              <a16:creationId xmlns:a16="http://schemas.microsoft.com/office/drawing/2014/main" id="{00000000-0008-0000-0F00-000069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4" name="正方形/長方形 873">
          <a:extLst>
            <a:ext uri="{FF2B5EF4-FFF2-40B4-BE49-F238E27FC236}">
              <a16:creationId xmlns:a16="http://schemas.microsoft.com/office/drawing/2014/main" id="{00000000-0008-0000-0F00-00006A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5" name="正方形/長方形 874">
          <a:extLst>
            <a:ext uri="{FF2B5EF4-FFF2-40B4-BE49-F238E27FC236}">
              <a16:creationId xmlns:a16="http://schemas.microsoft.com/office/drawing/2014/main" id="{00000000-0008-0000-0F00-00006B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6" name="正方形/長方形 875">
          <a:extLst>
            <a:ext uri="{FF2B5EF4-FFF2-40B4-BE49-F238E27FC236}">
              <a16:creationId xmlns:a16="http://schemas.microsoft.com/office/drawing/2014/main" id="{00000000-0008-0000-0F00-00006C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3" name="テキスト ボックス 882">
          <a:extLst>
            <a:ext uri="{FF2B5EF4-FFF2-40B4-BE49-F238E27FC236}">
              <a16:creationId xmlns:a16="http://schemas.microsoft.com/office/drawing/2014/main" id="{00000000-0008-0000-0F00-000073030000}"/>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5" name="テキスト ボックス 884">
          <a:extLst>
            <a:ext uri="{FF2B5EF4-FFF2-40B4-BE49-F238E27FC236}">
              <a16:creationId xmlns:a16="http://schemas.microsoft.com/office/drawing/2014/main" id="{00000000-0008-0000-0F00-00007503000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87" name="テキスト ボックス 886">
          <a:extLst>
            <a:ext uri="{FF2B5EF4-FFF2-40B4-BE49-F238E27FC236}">
              <a16:creationId xmlns:a16="http://schemas.microsoft.com/office/drawing/2014/main" id="{00000000-0008-0000-0F00-000077030000}"/>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89" name="テキスト ボックス 888">
          <a:extLst>
            <a:ext uri="{FF2B5EF4-FFF2-40B4-BE49-F238E27FC236}">
              <a16:creationId xmlns:a16="http://schemas.microsoft.com/office/drawing/2014/main" id="{00000000-0008-0000-0F00-00007903000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1" name="テキスト ボックス 890">
          <a:extLst>
            <a:ext uri="{FF2B5EF4-FFF2-40B4-BE49-F238E27FC236}">
              <a16:creationId xmlns:a16="http://schemas.microsoft.com/office/drawing/2014/main" id="{00000000-0008-0000-0F00-00007B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2" name="【庁舎】&#10;一人当たり面積グラフ枠">
          <a:extLst>
            <a:ext uri="{FF2B5EF4-FFF2-40B4-BE49-F238E27FC236}">
              <a16:creationId xmlns:a16="http://schemas.microsoft.com/office/drawing/2014/main" id="{00000000-0008-0000-0F00-00007C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flipV="1">
          <a:off x="19951064" y="167132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894" name="【庁舎】&#10;一人当たり面積最小値テキスト">
          <a:extLst>
            <a:ext uri="{FF2B5EF4-FFF2-40B4-BE49-F238E27FC236}">
              <a16:creationId xmlns:a16="http://schemas.microsoft.com/office/drawing/2014/main" id="{00000000-0008-0000-0F00-00007E030000}"/>
            </a:ext>
          </a:extLst>
        </xdr:cNvPr>
        <xdr:cNvSpPr txBox="1"/>
      </xdr:nvSpPr>
      <xdr:spPr>
        <a:xfrm>
          <a:off x="199898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9881850" y="18147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896" name="【庁舎】&#10;一人当たり面積最大値テキスト">
          <a:extLst>
            <a:ext uri="{FF2B5EF4-FFF2-40B4-BE49-F238E27FC236}">
              <a16:creationId xmlns:a16="http://schemas.microsoft.com/office/drawing/2014/main" id="{00000000-0008-0000-0F00-000080030000}"/>
            </a:ext>
          </a:extLst>
        </xdr:cNvPr>
        <xdr:cNvSpPr txBox="1"/>
      </xdr:nvSpPr>
      <xdr:spPr>
        <a:xfrm>
          <a:off x="19989800" y="1648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9881850" y="1671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898" name="【庁舎】&#10;一人当たり面積平均値テキスト">
          <a:extLst>
            <a:ext uri="{FF2B5EF4-FFF2-40B4-BE49-F238E27FC236}">
              <a16:creationId xmlns:a16="http://schemas.microsoft.com/office/drawing/2014/main" id="{00000000-0008-0000-0F00-000082030000}"/>
            </a:ext>
          </a:extLst>
        </xdr:cNvPr>
        <xdr:cNvSpPr txBox="1"/>
      </xdr:nvSpPr>
      <xdr:spPr>
        <a:xfrm>
          <a:off x="19989800" y="17632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899" name="フローチャート: 判断 898">
          <a:extLst>
            <a:ext uri="{FF2B5EF4-FFF2-40B4-BE49-F238E27FC236}">
              <a16:creationId xmlns:a16="http://schemas.microsoft.com/office/drawing/2014/main" id="{00000000-0008-0000-0F00-000083030000}"/>
            </a:ext>
          </a:extLst>
        </xdr:cNvPr>
        <xdr:cNvSpPr/>
      </xdr:nvSpPr>
      <xdr:spPr>
        <a:xfrm>
          <a:off x="199009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900" name="フローチャート: 判断 899">
          <a:extLst>
            <a:ext uri="{FF2B5EF4-FFF2-40B4-BE49-F238E27FC236}">
              <a16:creationId xmlns:a16="http://schemas.microsoft.com/office/drawing/2014/main" id="{00000000-0008-0000-0F00-000084030000}"/>
            </a:ext>
          </a:extLst>
        </xdr:cNvPr>
        <xdr:cNvSpPr/>
      </xdr:nvSpPr>
      <xdr:spPr>
        <a:xfrm>
          <a:off x="19157950" y="176796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901" name="フローチャート: 判断 900">
          <a:extLst>
            <a:ext uri="{FF2B5EF4-FFF2-40B4-BE49-F238E27FC236}">
              <a16:creationId xmlns:a16="http://schemas.microsoft.com/office/drawing/2014/main" id="{00000000-0008-0000-0F00-000085030000}"/>
            </a:ext>
          </a:extLst>
        </xdr:cNvPr>
        <xdr:cNvSpPr/>
      </xdr:nvSpPr>
      <xdr:spPr>
        <a:xfrm>
          <a:off x="18345150" y="1769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902" name="フローチャート: 判断 901">
          <a:extLst>
            <a:ext uri="{FF2B5EF4-FFF2-40B4-BE49-F238E27FC236}">
              <a16:creationId xmlns:a16="http://schemas.microsoft.com/office/drawing/2014/main" id="{00000000-0008-0000-0F00-000086030000}"/>
            </a:ext>
          </a:extLst>
        </xdr:cNvPr>
        <xdr:cNvSpPr/>
      </xdr:nvSpPr>
      <xdr:spPr>
        <a:xfrm>
          <a:off x="175514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903" name="フローチャート: 判断 902">
          <a:extLst>
            <a:ext uri="{FF2B5EF4-FFF2-40B4-BE49-F238E27FC236}">
              <a16:creationId xmlns:a16="http://schemas.microsoft.com/office/drawing/2014/main" id="{00000000-0008-0000-0F00-000087030000}"/>
            </a:ext>
          </a:extLst>
        </xdr:cNvPr>
        <xdr:cNvSpPr/>
      </xdr:nvSpPr>
      <xdr:spPr>
        <a:xfrm>
          <a:off x="16757650" y="17774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49530</xdr:rowOff>
    </xdr:from>
    <xdr:to>
      <xdr:col>116</xdr:col>
      <xdr:colOff>114300</xdr:colOff>
      <xdr:row>103</xdr:row>
      <xdr:rowOff>151130</xdr:rowOff>
    </xdr:to>
    <xdr:sp macro="" textlink="">
      <xdr:nvSpPr>
        <xdr:cNvPr id="909" name="楕円 908">
          <a:extLst>
            <a:ext uri="{FF2B5EF4-FFF2-40B4-BE49-F238E27FC236}">
              <a16:creationId xmlns:a16="http://schemas.microsoft.com/office/drawing/2014/main" id="{00000000-0008-0000-0F00-00008D030000}"/>
            </a:ext>
          </a:extLst>
        </xdr:cNvPr>
        <xdr:cNvSpPr/>
      </xdr:nvSpPr>
      <xdr:spPr>
        <a:xfrm>
          <a:off x="19900900" y="171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72407</xdr:rowOff>
    </xdr:from>
    <xdr:ext cx="469744" cy="259045"/>
    <xdr:sp macro="" textlink="">
      <xdr:nvSpPr>
        <xdr:cNvPr id="910" name="【庁舎】&#10;一人当たり面積該当値テキスト">
          <a:extLst>
            <a:ext uri="{FF2B5EF4-FFF2-40B4-BE49-F238E27FC236}">
              <a16:creationId xmlns:a16="http://schemas.microsoft.com/office/drawing/2014/main" id="{00000000-0008-0000-0F00-00008E030000}"/>
            </a:ext>
          </a:extLst>
        </xdr:cNvPr>
        <xdr:cNvSpPr txBox="1"/>
      </xdr:nvSpPr>
      <xdr:spPr>
        <a:xfrm>
          <a:off x="199898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72389</xdr:rowOff>
    </xdr:from>
    <xdr:to>
      <xdr:col>112</xdr:col>
      <xdr:colOff>38100</xdr:colOff>
      <xdr:row>104</xdr:row>
      <xdr:rowOff>2539</xdr:rowOff>
    </xdr:to>
    <xdr:sp macro="" textlink="">
      <xdr:nvSpPr>
        <xdr:cNvPr id="911" name="楕円 910">
          <a:extLst>
            <a:ext uri="{FF2B5EF4-FFF2-40B4-BE49-F238E27FC236}">
              <a16:creationId xmlns:a16="http://schemas.microsoft.com/office/drawing/2014/main" id="{00000000-0008-0000-0F00-00008F030000}"/>
            </a:ext>
          </a:extLst>
        </xdr:cNvPr>
        <xdr:cNvSpPr/>
      </xdr:nvSpPr>
      <xdr:spPr>
        <a:xfrm>
          <a:off x="19157950" y="17160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100330</xdr:rowOff>
    </xdr:from>
    <xdr:to>
      <xdr:col>116</xdr:col>
      <xdr:colOff>63500</xdr:colOff>
      <xdr:row>103</xdr:row>
      <xdr:rowOff>123189</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flipV="1">
          <a:off x="19202400" y="17188180"/>
          <a:ext cx="7493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90170</xdr:rowOff>
    </xdr:from>
    <xdr:to>
      <xdr:col>107</xdr:col>
      <xdr:colOff>101600</xdr:colOff>
      <xdr:row>104</xdr:row>
      <xdr:rowOff>20320</xdr:rowOff>
    </xdr:to>
    <xdr:sp macro="" textlink="">
      <xdr:nvSpPr>
        <xdr:cNvPr id="913" name="楕円 912">
          <a:extLst>
            <a:ext uri="{FF2B5EF4-FFF2-40B4-BE49-F238E27FC236}">
              <a16:creationId xmlns:a16="http://schemas.microsoft.com/office/drawing/2014/main" id="{00000000-0008-0000-0F00-000091030000}"/>
            </a:ext>
          </a:extLst>
        </xdr:cNvPr>
        <xdr:cNvSpPr/>
      </xdr:nvSpPr>
      <xdr:spPr>
        <a:xfrm>
          <a:off x="18345150" y="171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123189</xdr:rowOff>
    </xdr:from>
    <xdr:to>
      <xdr:col>111</xdr:col>
      <xdr:colOff>177800</xdr:colOff>
      <xdr:row>103</xdr:row>
      <xdr:rowOff>140970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flipV="1">
          <a:off x="18395950" y="17211039"/>
          <a:ext cx="80645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93980</xdr:rowOff>
    </xdr:from>
    <xdr:to>
      <xdr:col>102</xdr:col>
      <xdr:colOff>165100</xdr:colOff>
      <xdr:row>104</xdr:row>
      <xdr:rowOff>24130</xdr:rowOff>
    </xdr:to>
    <xdr:sp macro="" textlink="">
      <xdr:nvSpPr>
        <xdr:cNvPr id="915" name="楕円 914">
          <a:extLst>
            <a:ext uri="{FF2B5EF4-FFF2-40B4-BE49-F238E27FC236}">
              <a16:creationId xmlns:a16="http://schemas.microsoft.com/office/drawing/2014/main" id="{00000000-0008-0000-0F00-000093030000}"/>
            </a:ext>
          </a:extLst>
        </xdr:cNvPr>
        <xdr:cNvSpPr/>
      </xdr:nvSpPr>
      <xdr:spPr>
        <a:xfrm>
          <a:off x="175514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140970</xdr:rowOff>
    </xdr:from>
    <xdr:to>
      <xdr:col>107</xdr:col>
      <xdr:colOff>50800</xdr:colOff>
      <xdr:row>103</xdr:row>
      <xdr:rowOff>144780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flipV="1">
          <a:off x="17602200" y="1722882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102870</xdr:rowOff>
    </xdr:from>
    <xdr:to>
      <xdr:col>98</xdr:col>
      <xdr:colOff>38100</xdr:colOff>
      <xdr:row>104</xdr:row>
      <xdr:rowOff>33020</xdr:rowOff>
    </xdr:to>
    <xdr:sp macro="" textlink="">
      <xdr:nvSpPr>
        <xdr:cNvPr id="917" name="楕円 916">
          <a:extLst>
            <a:ext uri="{FF2B5EF4-FFF2-40B4-BE49-F238E27FC236}">
              <a16:creationId xmlns:a16="http://schemas.microsoft.com/office/drawing/2014/main" id="{00000000-0008-0000-0F00-000095030000}"/>
            </a:ext>
          </a:extLst>
        </xdr:cNvPr>
        <xdr:cNvSpPr/>
      </xdr:nvSpPr>
      <xdr:spPr>
        <a:xfrm>
          <a:off x="16757650" y="17190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144780</xdr:rowOff>
    </xdr:from>
    <xdr:to>
      <xdr:col>102</xdr:col>
      <xdr:colOff>114300</xdr:colOff>
      <xdr:row>103</xdr:row>
      <xdr:rowOff>153670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flipV="1">
          <a:off x="16802100" y="17232630"/>
          <a:ext cx="8001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919" name="n_1aveValue【庁舎】&#10;一人当たり面積">
          <a:extLst>
            <a:ext uri="{FF2B5EF4-FFF2-40B4-BE49-F238E27FC236}">
              <a16:creationId xmlns:a16="http://schemas.microsoft.com/office/drawing/2014/main" id="{00000000-0008-0000-0F00-000097030000}"/>
            </a:ext>
          </a:extLst>
        </xdr:cNvPr>
        <xdr:cNvSpPr txBox="1"/>
      </xdr:nvSpPr>
      <xdr:spPr>
        <a:xfrm>
          <a:off x="189802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920" name="n_2aveValue【庁舎】&#10;一人当たり面積">
          <a:extLst>
            <a:ext uri="{FF2B5EF4-FFF2-40B4-BE49-F238E27FC236}">
              <a16:creationId xmlns:a16="http://schemas.microsoft.com/office/drawing/2014/main" id="{00000000-0008-0000-0F00-000098030000}"/>
            </a:ext>
          </a:extLst>
        </xdr:cNvPr>
        <xdr:cNvSpPr txBox="1"/>
      </xdr:nvSpPr>
      <xdr:spPr>
        <a:xfrm>
          <a:off x="181801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921" name="n_3aveValue【庁舎】&#10;一人当たり面積">
          <a:extLst>
            <a:ext uri="{FF2B5EF4-FFF2-40B4-BE49-F238E27FC236}">
              <a16:creationId xmlns:a16="http://schemas.microsoft.com/office/drawing/2014/main" id="{00000000-0008-0000-0F00-000099030000}"/>
            </a:ext>
          </a:extLst>
        </xdr:cNvPr>
        <xdr:cNvSpPr txBox="1"/>
      </xdr:nvSpPr>
      <xdr:spPr>
        <a:xfrm>
          <a:off x="17386377" y="1780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922" name="n_4aveValue【庁舎】&#10;一人当たり面積">
          <a:extLst>
            <a:ext uri="{FF2B5EF4-FFF2-40B4-BE49-F238E27FC236}">
              <a16:creationId xmlns:a16="http://schemas.microsoft.com/office/drawing/2014/main" id="{00000000-0008-0000-0F00-00009A030000}"/>
            </a:ext>
          </a:extLst>
        </xdr:cNvPr>
        <xdr:cNvSpPr txBox="1"/>
      </xdr:nvSpPr>
      <xdr:spPr>
        <a:xfrm>
          <a:off x="165926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19066</xdr:rowOff>
    </xdr:from>
    <xdr:ext cx="469744" cy="259045"/>
    <xdr:sp macro="" textlink="">
      <xdr:nvSpPr>
        <xdr:cNvPr id="923" name="n_1mainValue【庁舎】&#10;一人当たり面積">
          <a:extLst>
            <a:ext uri="{FF2B5EF4-FFF2-40B4-BE49-F238E27FC236}">
              <a16:creationId xmlns:a16="http://schemas.microsoft.com/office/drawing/2014/main" id="{00000000-0008-0000-0F00-00009B030000}"/>
            </a:ext>
          </a:extLst>
        </xdr:cNvPr>
        <xdr:cNvSpPr txBox="1"/>
      </xdr:nvSpPr>
      <xdr:spPr>
        <a:xfrm>
          <a:off x="18980227"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36847</xdr:rowOff>
    </xdr:from>
    <xdr:ext cx="469744" cy="259045"/>
    <xdr:sp macro="" textlink="">
      <xdr:nvSpPr>
        <xdr:cNvPr id="924" name="n_2mainValue【庁舎】&#10;一人当たり面積">
          <a:extLst>
            <a:ext uri="{FF2B5EF4-FFF2-40B4-BE49-F238E27FC236}">
              <a16:creationId xmlns:a16="http://schemas.microsoft.com/office/drawing/2014/main" id="{00000000-0008-0000-0F00-00009C030000}"/>
            </a:ext>
          </a:extLst>
        </xdr:cNvPr>
        <xdr:cNvSpPr txBox="1"/>
      </xdr:nvSpPr>
      <xdr:spPr>
        <a:xfrm>
          <a:off x="18180127" y="1695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40657</xdr:rowOff>
    </xdr:from>
    <xdr:ext cx="469744" cy="259045"/>
    <xdr:sp macro="" textlink="">
      <xdr:nvSpPr>
        <xdr:cNvPr id="925" name="n_3mainValue【庁舎】&#10;一人当たり面積">
          <a:extLst>
            <a:ext uri="{FF2B5EF4-FFF2-40B4-BE49-F238E27FC236}">
              <a16:creationId xmlns:a16="http://schemas.microsoft.com/office/drawing/2014/main" id="{00000000-0008-0000-0F00-00009D030000}"/>
            </a:ext>
          </a:extLst>
        </xdr:cNvPr>
        <xdr:cNvSpPr txBox="1"/>
      </xdr:nvSpPr>
      <xdr:spPr>
        <a:xfrm>
          <a:off x="17386377"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49547</xdr:rowOff>
    </xdr:from>
    <xdr:ext cx="469744" cy="259045"/>
    <xdr:sp macro="" textlink="">
      <xdr:nvSpPr>
        <xdr:cNvPr id="926" name="n_4mainValue【庁舎】&#10;一人当たり面積">
          <a:extLst>
            <a:ext uri="{FF2B5EF4-FFF2-40B4-BE49-F238E27FC236}">
              <a16:creationId xmlns:a16="http://schemas.microsoft.com/office/drawing/2014/main" id="{00000000-0008-0000-0F00-00009E030000}"/>
            </a:ext>
          </a:extLst>
        </xdr:cNvPr>
        <xdr:cNvSpPr txBox="1"/>
      </xdr:nvSpPr>
      <xdr:spPr>
        <a:xfrm>
          <a:off x="16592627"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7" name="正方形/長方形 926">
          <a:extLst>
            <a:ext uri="{FF2B5EF4-FFF2-40B4-BE49-F238E27FC236}">
              <a16:creationId xmlns:a16="http://schemas.microsoft.com/office/drawing/2014/main" id="{00000000-0008-0000-0F00-00009F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8" name="正方形/長方形 927">
          <a:extLst>
            <a:ext uri="{FF2B5EF4-FFF2-40B4-BE49-F238E27FC236}">
              <a16:creationId xmlns:a16="http://schemas.microsoft.com/office/drawing/2014/main" id="{00000000-0008-0000-0F00-0000A0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全体として、資産減価償却率が類似団体を下回っている施設は半数となっています。</a:t>
          </a:r>
          <a:br>
            <a:rPr lang="ja-JP" altLang="en-US"/>
          </a:br>
          <a:r>
            <a:rPr lang="ja-JP" altLang="en-US"/>
            <a:t>一方、一般廃棄物処理場については、昭和</a:t>
          </a:r>
          <a:r>
            <a:rPr lang="en-US" altLang="ja-JP"/>
            <a:t>57</a:t>
          </a:r>
          <a:r>
            <a:rPr lang="ja-JP" altLang="en-US"/>
            <a:t>年に建設された雲谷ゴミ処理施設が既に耐用年数を迎えており、資産減価償却率は</a:t>
          </a:r>
          <a:r>
            <a:rPr lang="en-US" altLang="ja-JP"/>
            <a:t>100</a:t>
          </a:r>
          <a:r>
            <a:rPr lang="ja-JP" altLang="en-US"/>
            <a:t>％となっています。</a:t>
          </a:r>
          <a:br>
            <a:rPr lang="ja-JP" altLang="en-US"/>
          </a:br>
          <a:r>
            <a:rPr lang="ja-JP" altLang="en-US"/>
            <a:t>同施設はかつて資源ごみの回収拠点として使用されていましたが、現在はゴミ仮置場として活用されており、老朽化のため令和</a:t>
          </a:r>
          <a:r>
            <a:rPr lang="en-US" altLang="ja-JP"/>
            <a:t>12</a:t>
          </a:r>
          <a:r>
            <a:rPr lang="ja-JP" altLang="en-US"/>
            <a:t>年度までに解体する予定です。</a:t>
          </a:r>
          <a:br>
            <a:rPr lang="ja-JP" altLang="en-US"/>
          </a:br>
          <a:r>
            <a:rPr lang="ja-JP" altLang="en-US"/>
            <a:t>また、多くの施設において一人当たり面積が類似団体よりも多い状況にあることから、公共施設等総合管理計画に基づき、人口規模に見合った適正な施設規模を維持するための計画を策定していきます。</a:t>
          </a:r>
        </a:p>
        <a:p>
          <a:pPr eaLnBrk="1" fontAlgn="auto" latinLnBrk="0" hangingPunct="1"/>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
8,762
152.38
12,633,224
11,502,021
814,630
5,344,235
6,458,611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原子力発電所の立地により固定資産税等の税収入が大きいため、類似団体平均値を上回っているが、電力事業者の業績や設備投資の状況により税収入が大きく変動するため安定した財政運営に苦慮している。今後も、町税等の滞納額の圧縮や更なる徴収業務の強化に取り組むとともに、地域産業の振興や優良企業の誘致による税源の確保等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38</xdr:row>
      <xdr:rowOff>54328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381750"/>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54328</xdr:rowOff>
    </xdr:from>
    <xdr:to>
      <xdr:col>19</xdr:col>
      <xdr:colOff>133350</xdr:colOff>
      <xdr:row>39</xdr:row>
      <xdr:rowOff>30339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656942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30339</xdr:rowOff>
    </xdr:from>
    <xdr:to>
      <xdr:col>15</xdr:col>
      <xdr:colOff>82550</xdr:colOff>
      <xdr:row>39</xdr:row>
      <xdr:rowOff>110772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67168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83961</xdr:rowOff>
    </xdr:from>
    <xdr:to>
      <xdr:col>11</xdr:col>
      <xdr:colOff>31750</xdr:colOff>
      <xdr:row>39</xdr:row>
      <xdr:rowOff>110772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7705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3827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3528</xdr:rowOff>
    </xdr:from>
    <xdr:to>
      <xdr:col>19</xdr:col>
      <xdr:colOff>184150</xdr:colOff>
      <xdr:row>38</xdr:row>
      <xdr:rowOff>105128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115305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150989</xdr:rowOff>
    </xdr:from>
    <xdr:to>
      <xdr:col>15</xdr:col>
      <xdr:colOff>133350</xdr:colOff>
      <xdr:row>39</xdr:row>
      <xdr:rowOff>81139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91316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59972</xdr:rowOff>
    </xdr:from>
    <xdr:to>
      <xdr:col>11</xdr:col>
      <xdr:colOff>82550</xdr:colOff>
      <xdr:row>39</xdr:row>
      <xdr:rowOff>161572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33161</xdr:rowOff>
    </xdr:from>
    <xdr:to>
      <xdr:col>7</xdr:col>
      <xdr:colOff>31750</xdr:colOff>
      <xdr:row>39</xdr:row>
      <xdr:rowOff>134761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144938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地方税</a:t>
          </a:r>
          <a:r>
            <a:rPr lang="ja-JP" altLang="en-US" sz="1100" b="0" i="0" baseline="0">
              <a:solidFill>
                <a:schemeClr val="dk1"/>
              </a:solidFill>
              <a:effectLst/>
              <a:latin typeface="+mn-lt"/>
              <a:ea typeface="+mn-ea"/>
              <a:cs typeface="+mn-cs"/>
            </a:rPr>
            <a:t>のうち</a:t>
          </a:r>
          <a:r>
            <a:rPr lang="ja-JP" altLang="ja-JP" sz="1100" b="0" i="0" baseline="0">
              <a:solidFill>
                <a:schemeClr val="dk1"/>
              </a:solidFill>
              <a:effectLst/>
              <a:latin typeface="+mn-lt"/>
              <a:ea typeface="+mn-ea"/>
              <a:cs typeface="+mn-cs"/>
            </a:rPr>
            <a:t>、固定資産税（償却資産）が</a:t>
          </a:r>
          <a:r>
            <a:rPr lang="en-US" altLang="ja-JP" sz="1100" b="0" i="0" baseline="0">
              <a:solidFill>
                <a:schemeClr val="dk1"/>
              </a:solidFill>
              <a:effectLst/>
              <a:latin typeface="+mn-lt"/>
              <a:ea typeface="+mn-ea"/>
              <a:cs typeface="+mn-cs"/>
            </a:rPr>
            <a:t>522,573</a:t>
          </a:r>
          <a:r>
            <a:rPr lang="ja-JP" altLang="ja-JP" sz="1100" b="0" i="0" baseline="0">
              <a:solidFill>
                <a:schemeClr val="dk1"/>
              </a:solidFill>
              <a:effectLst/>
              <a:latin typeface="+mn-lt"/>
              <a:ea typeface="+mn-ea"/>
              <a:cs typeface="+mn-cs"/>
            </a:rPr>
            <a:t>千円増加したこと等により、経常一般財源総額が</a:t>
          </a:r>
          <a:r>
            <a:rPr lang="en-US" altLang="ja-JP" sz="1100" b="0" i="0" baseline="0">
              <a:solidFill>
                <a:schemeClr val="dk1"/>
              </a:solidFill>
              <a:effectLst/>
              <a:latin typeface="+mn-lt"/>
              <a:ea typeface="+mn-ea"/>
              <a:cs typeface="+mn-cs"/>
            </a:rPr>
            <a:t>527,558</a:t>
          </a:r>
          <a:r>
            <a:rPr lang="ja-JP" altLang="ja-JP" sz="1100" b="0" i="0" baseline="0">
              <a:solidFill>
                <a:schemeClr val="dk1"/>
              </a:solidFill>
              <a:effectLst/>
              <a:latin typeface="+mn-lt"/>
              <a:ea typeface="+mn-ea"/>
              <a:cs typeface="+mn-cs"/>
            </a:rPr>
            <a:t>千円増加し、経常収支比率が前年よりも</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ポイント減の</a:t>
          </a:r>
          <a:r>
            <a:rPr lang="en-US" altLang="ja-JP" sz="1100" b="0" i="0" baseline="0">
              <a:solidFill>
                <a:schemeClr val="dk1"/>
              </a:solidFill>
              <a:effectLst/>
              <a:latin typeface="+mn-lt"/>
              <a:ea typeface="+mn-ea"/>
              <a:cs typeface="+mn-cs"/>
            </a:rPr>
            <a:t>69.1</a:t>
          </a:r>
          <a:r>
            <a:rPr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類似団体平均値を上回る結果となったが、原子力発電所関連施設の工事完了による一時的な税収の増であるため、引き続き定員管理の適正化計画に基づいた職員の削減をはじめ、行政評価等の地域経営手法を取り入れながら経常経費の歳出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10371</xdr:rowOff>
    </xdr:from>
    <xdr:to>
      <xdr:col>23</xdr:col>
      <xdr:colOff>133350</xdr:colOff>
      <xdr:row>59</xdr:row>
      <xdr:rowOff>116417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9954471"/>
          <a:ext cx="8382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116417</xdr:rowOff>
    </xdr:from>
    <xdr:to>
      <xdr:col>19</xdr:col>
      <xdr:colOff>133350</xdr:colOff>
      <xdr:row>60</xdr:row>
      <xdr:rowOff>29421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231967"/>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29421</xdr:rowOff>
    </xdr:from>
    <xdr:to>
      <xdr:col>15</xdr:col>
      <xdr:colOff>82550</xdr:colOff>
      <xdr:row>63</xdr:row>
      <xdr:rowOff>122344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16421"/>
          <a:ext cx="889000" cy="60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63</xdr:row>
      <xdr:rowOff>122344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0358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131021</xdr:rowOff>
    </xdr:from>
    <xdr:to>
      <xdr:col>23</xdr:col>
      <xdr:colOff>184150</xdr:colOff>
      <xdr:row>58</xdr:row>
      <xdr:rowOff>61171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99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52298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982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65617</xdr:rowOff>
    </xdr:from>
    <xdr:to>
      <xdr:col>19</xdr:col>
      <xdr:colOff>184150</xdr:colOff>
      <xdr:row>59</xdr:row>
      <xdr:rowOff>167217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5944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150071</xdr:rowOff>
    </xdr:from>
    <xdr:to>
      <xdr:col>15</xdr:col>
      <xdr:colOff>133350</xdr:colOff>
      <xdr:row>60</xdr:row>
      <xdr:rowOff>80221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90398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71544</xdr:rowOff>
    </xdr:from>
    <xdr:to>
      <xdr:col>11</xdr:col>
      <xdr:colOff>82550</xdr:colOff>
      <xdr:row>64</xdr:row>
      <xdr:rowOff>1694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157921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値を大きく上回っているのは人件費（職員数）が主な要因となっており、今後は住民サービスが低下しないことに配慮しながら、民間でも実施可能な業務については指定管理者制度の導入などにより委託を進め、定員適正化計画に基づく職員の削減等によりコストの低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45586</xdr:rowOff>
    </xdr:from>
    <xdr:to>
      <xdr:col>23</xdr:col>
      <xdr:colOff>133350</xdr:colOff>
      <xdr:row>83</xdr:row>
      <xdr:rowOff>67692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75936"/>
          <a:ext cx="8382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15365</xdr:rowOff>
    </xdr:from>
    <xdr:to>
      <xdr:col>19</xdr:col>
      <xdr:colOff>133350</xdr:colOff>
      <xdr:row>83</xdr:row>
      <xdr:rowOff>45586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45715"/>
          <a:ext cx="8890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13562</xdr:rowOff>
    </xdr:from>
    <xdr:to>
      <xdr:col>15</xdr:col>
      <xdr:colOff>82550</xdr:colOff>
      <xdr:row>83</xdr:row>
      <xdr:rowOff>15365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43912"/>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149303</xdr:rowOff>
    </xdr:from>
    <xdr:to>
      <xdr:col>11</xdr:col>
      <xdr:colOff>31750</xdr:colOff>
      <xdr:row>83</xdr:row>
      <xdr:rowOff>13562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08203"/>
          <a:ext cx="889000" cy="3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16892</xdr:rowOff>
    </xdr:from>
    <xdr:to>
      <xdr:col>23</xdr:col>
      <xdr:colOff>184150</xdr:colOff>
      <xdr:row>83</xdr:row>
      <xdr:rowOff>118492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160419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166236</xdr:rowOff>
    </xdr:from>
    <xdr:to>
      <xdr:col>19</xdr:col>
      <xdr:colOff>184150</xdr:colOff>
      <xdr:row>83</xdr:row>
      <xdr:rowOff>96386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81163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1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136015</xdr:rowOff>
    </xdr:from>
    <xdr:to>
      <xdr:col>15</xdr:col>
      <xdr:colOff>133350</xdr:colOff>
      <xdr:row>83</xdr:row>
      <xdr:rowOff>66165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9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50942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8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134212</xdr:rowOff>
    </xdr:from>
    <xdr:to>
      <xdr:col>11</xdr:col>
      <xdr:colOff>82550</xdr:colOff>
      <xdr:row>83</xdr:row>
      <xdr:rowOff>64362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98503</xdr:rowOff>
    </xdr:from>
    <xdr:to>
      <xdr:col>7</xdr:col>
      <xdr:colOff>31750</xdr:colOff>
      <xdr:row>83</xdr:row>
      <xdr:rowOff>28653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13430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4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類似団体平均値を下回っており、国や県等の給与制度に準拠しながら今後も引き続き適正水準の維持に努める。</a:t>
          </a:r>
          <a:r>
            <a:rPr kumimoji="0" lang="en-US" altLang="ja-JP" sz="1100" b="0" i="0" u="none" strike="noStrike" kern="0" cap="none" spc="0" normalizeH="0" baseline="0" noProof="0">
              <a:ln>
                <a:noFill/>
              </a:ln>
              <a:solidFill>
                <a:prstClr val="black"/>
              </a:solidFill>
              <a:effectLst/>
              <a:uLnTx/>
              <a:uFillTx/>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111277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67114"/>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65314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65314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157238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6711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77004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0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106438</xdr:rowOff>
    </xdr:from>
    <xdr:to>
      <xdr:col>64</xdr:col>
      <xdr:colOff>152400</xdr:colOff>
      <xdr:row>85</xdr:row>
      <xdr:rowOff>36588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46765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原子力安全対策、本町特有の行政需要により、類似団体平均値を大幅に上回っている。平成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年のエネルギー環境教育体験館の開館等、新規事務事業への対応も必要となっており、職員数の高止まりの状況はしばらく続くものと考えられる。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今後も美浜町行財政改革大綱に基づき定員の適正化を推進し、引き続き事務事業の縮減合理化と業務の民間委託等を積極的に推進する。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9609</xdr:rowOff>
    </xdr:from>
    <xdr:to>
      <xdr:col>81</xdr:col>
      <xdr:colOff>44450</xdr:colOff>
      <xdr:row>64</xdr:row>
      <xdr:rowOff>34544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82409"/>
          <a:ext cx="8382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9609</xdr:rowOff>
    </xdr:from>
    <xdr:to>
      <xdr:col>77</xdr:col>
      <xdr:colOff>44450</xdr:colOff>
      <xdr:row>64</xdr:row>
      <xdr:rowOff>60282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982409"/>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36957</xdr:rowOff>
    </xdr:from>
    <xdr:to>
      <xdr:col>72</xdr:col>
      <xdr:colOff>203200</xdr:colOff>
      <xdr:row>64</xdr:row>
      <xdr:rowOff>60282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09757"/>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36957</xdr:rowOff>
    </xdr:from>
    <xdr:to>
      <xdr:col>68</xdr:col>
      <xdr:colOff>152400</xdr:colOff>
      <xdr:row>64</xdr:row>
      <xdr:rowOff>69934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1009757"/>
          <a:ext cx="8890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155194</xdr:rowOff>
    </xdr:from>
    <xdr:to>
      <xdr:col>81</xdr:col>
      <xdr:colOff>95250</xdr:colOff>
      <xdr:row>64</xdr:row>
      <xdr:rowOff>85344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127271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130259</xdr:rowOff>
    </xdr:from>
    <xdr:to>
      <xdr:col>77</xdr:col>
      <xdr:colOff>95250</xdr:colOff>
      <xdr:row>64</xdr:row>
      <xdr:rowOff>60409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45186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17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9482</xdr:rowOff>
    </xdr:from>
    <xdr:to>
      <xdr:col>73</xdr:col>
      <xdr:colOff>44450</xdr:colOff>
      <xdr:row>64</xdr:row>
      <xdr:rowOff>111082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95859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6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157607</xdr:rowOff>
    </xdr:from>
    <xdr:to>
      <xdr:col>68</xdr:col>
      <xdr:colOff>203200</xdr:colOff>
      <xdr:row>64</xdr:row>
      <xdr:rowOff>87757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72534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4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19134</xdr:rowOff>
    </xdr:from>
    <xdr:to>
      <xdr:col>64</xdr:col>
      <xdr:colOff>152400</xdr:colOff>
      <xdr:row>64</xdr:row>
      <xdr:rowOff>120734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9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105511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7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固定資産税の増加による標準財政規模が増加したものの、過去の大規模事業に係る償還金</a:t>
          </a:r>
          <a:r>
            <a:rPr lang="ja-JP" altLang="ja-JP" sz="1100" b="0" i="0" baseline="0">
              <a:solidFill>
                <a:schemeClr val="dk1"/>
              </a:solidFill>
              <a:effectLst/>
              <a:latin typeface="+mn-lt"/>
              <a:ea typeface="+mn-ea"/>
              <a:cs typeface="+mn-cs"/>
            </a:rPr>
            <a:t>が増加した</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、比率は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今後、地方債の発行が増加することが見込まれることから、公債費の増加が見込まれる。引き続き、後年度の負担を軽減するため、地方債への依存を抑制した財政運営に努めながら適正水準を確保していく。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41</xdr:row>
      <xdr:rowOff>42418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9465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32766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9465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81026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119634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104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135145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昨年度と比較して</a:t>
          </a:r>
          <a:r>
            <a:rPr kumimoji="1" lang="ja-JP" altLang="en-US" sz="1100" b="0" i="0" baseline="0">
              <a:solidFill>
                <a:schemeClr val="dk1"/>
              </a:solidFill>
              <a:effectLst/>
              <a:latin typeface="+mn-lt"/>
              <a:ea typeface="+mn-ea"/>
              <a:cs typeface="+mn-cs"/>
            </a:rPr>
            <a:t>固定資産税の増等により</a:t>
          </a:r>
          <a:r>
            <a:rPr kumimoji="1" lang="ja-JP" altLang="ja-JP" sz="1100" b="0" i="0" baseline="0">
              <a:solidFill>
                <a:schemeClr val="dk1"/>
              </a:solidFill>
              <a:effectLst/>
              <a:latin typeface="+mn-lt"/>
              <a:ea typeface="+mn-ea"/>
              <a:cs typeface="+mn-cs"/>
            </a:rPr>
            <a:t>充当可能財源は増加し、</a:t>
          </a:r>
          <a:r>
            <a:rPr kumimoji="1" lang="ja-JP" altLang="en-US" sz="1100" b="0" i="0" baseline="0">
              <a:solidFill>
                <a:schemeClr val="dk1"/>
              </a:solidFill>
              <a:effectLst/>
              <a:latin typeface="+mn-lt"/>
              <a:ea typeface="+mn-ea"/>
              <a:cs typeface="+mn-cs"/>
            </a:rPr>
            <a:t>地方債償還に伴う地方債残高の減により</a:t>
          </a:r>
          <a:r>
            <a:rPr kumimoji="1" lang="ja-JP" altLang="ja-JP" sz="1100" b="0" i="0" baseline="0">
              <a:solidFill>
                <a:schemeClr val="dk1"/>
              </a:solidFill>
              <a:effectLst/>
              <a:latin typeface="+mn-lt"/>
              <a:ea typeface="+mn-ea"/>
              <a:cs typeface="+mn-cs"/>
            </a:rPr>
            <a:t>将来負担額</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したことにより、</a:t>
          </a:r>
          <a:r>
            <a:rPr kumimoji="1" lang="en-US" altLang="ja-JP" sz="1100" b="0" i="0" baseline="0">
              <a:solidFill>
                <a:schemeClr val="dk1"/>
              </a:solidFill>
              <a:effectLst/>
              <a:latin typeface="+mn-lt"/>
              <a:ea typeface="+mn-ea"/>
              <a:cs typeface="+mn-cs"/>
            </a:rPr>
            <a:t>13.4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53.3</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今後は、普通建設事業は国の補助制度を最大限活用するとともに、事業の優先度、緊急性及び事業効果を検証し、事業の先送りや規模縮小を図り、地方債の発行を抑え、将来負担比率の減少に努めていく。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145778</xdr:rowOff>
    </xdr:from>
    <xdr:to>
      <xdr:col>81</xdr:col>
      <xdr:colOff>44450</xdr:colOff>
      <xdr:row>20</xdr:row>
      <xdr:rowOff>33836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231878"/>
          <a:ext cx="8382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14877</xdr:rowOff>
    </xdr:from>
    <xdr:to>
      <xdr:col>77</xdr:col>
      <xdr:colOff>44450</xdr:colOff>
      <xdr:row>20</xdr:row>
      <xdr:rowOff>33836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3443877"/>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14877</xdr:rowOff>
    </xdr:from>
    <xdr:to>
      <xdr:col>72</xdr:col>
      <xdr:colOff>203200</xdr:colOff>
      <xdr:row>22</xdr:row>
      <xdr:rowOff>127000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443877"/>
          <a:ext cx="889000" cy="4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166551</xdr:rowOff>
    </xdr:from>
    <xdr:to>
      <xdr:col>68</xdr:col>
      <xdr:colOff>152400</xdr:colOff>
      <xdr:row>22</xdr:row>
      <xdr:rowOff>127000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595551"/>
          <a:ext cx="889000" cy="3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94978</xdr:rowOff>
    </xdr:from>
    <xdr:to>
      <xdr:col>81</xdr:col>
      <xdr:colOff>95250</xdr:colOff>
      <xdr:row>19</xdr:row>
      <xdr:rowOff>25128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1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67055</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5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154486</xdr:rowOff>
    </xdr:from>
    <xdr:to>
      <xdr:col>77</xdr:col>
      <xdr:colOff>95250</xdr:colOff>
      <xdr:row>20</xdr:row>
      <xdr:rowOff>84636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4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69413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498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135527</xdr:rowOff>
    </xdr:from>
    <xdr:to>
      <xdr:col>73</xdr:col>
      <xdr:colOff>44450</xdr:colOff>
      <xdr:row>20</xdr:row>
      <xdr:rowOff>65677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3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50454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47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76200</xdr:rowOff>
    </xdr:from>
    <xdr:to>
      <xdr:col>68</xdr:col>
      <xdr:colOff>203200</xdr:colOff>
      <xdr:row>23</xdr:row>
      <xdr:rowOff>6350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8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162577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93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115751</xdr:rowOff>
    </xdr:from>
    <xdr:to>
      <xdr:col>64</xdr:col>
      <xdr:colOff>152400</xdr:colOff>
      <xdr:row>21</xdr:row>
      <xdr:rowOff>45901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54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30678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63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
8,762
152.38
12,633,224
11,502,021
814,630
5,344,235
6,458,611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原子力安全対策、本町特有の行政需要により職員数が多いため、類似団体平均値を上回っているが、今後も民間でも実施可能な業務については指定管理者制度の導入等により委託を進め、定員適正化計画に基づく職員の削減等によりコストの低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401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1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38</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30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119380</xdr:rowOff>
    </xdr:from>
    <xdr:to>
      <xdr:col>11</xdr:col>
      <xdr:colOff>9525</xdr:colOff>
      <xdr:row>39</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34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160020</xdr:rowOff>
    </xdr:from>
    <xdr:to>
      <xdr:col>24</xdr:col>
      <xdr:colOff>76200</xdr:colOff>
      <xdr:row>35</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68580</xdr:rowOff>
    </xdr:from>
    <xdr:to>
      <xdr:col>11</xdr:col>
      <xdr:colOff>60325</xdr:colOff>
      <xdr:row>38</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11430</xdr:rowOff>
    </xdr:from>
    <xdr:to>
      <xdr:col>6</xdr:col>
      <xdr:colOff>171450</xdr:colOff>
      <xdr:row>39</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H29</a:t>
          </a:r>
          <a:r>
            <a:rPr lang="ja-JP" altLang="ja-JP" sz="1100" b="0" i="0" baseline="0">
              <a:solidFill>
                <a:schemeClr val="dk1"/>
              </a:solidFill>
              <a:effectLst/>
              <a:latin typeface="+mn-lt"/>
              <a:ea typeface="+mn-ea"/>
              <a:cs typeface="+mn-cs"/>
            </a:rPr>
            <a:t>にはエネルギー環境教育体験館が開館し、</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には道の駅や新レイクセンター等の整備が完了したため、新たな物件費の増加が見込まれる。引き続き、民間でも実施可能な業務については指定管理者制度の導入等により外部委託を進めるなど、各施設でコストの削減に努めるとともに、公共施設等総合管理計画に基づき施設の統廃合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570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78994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57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570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17</xdr:row>
      <xdr:rowOff>143002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48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114571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類似団体平均値より</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ポイント下回る状況が続いているが、少子高齢化の進行による社会保障経費の自然増等が見込まれるため、今後の数値に注意しながら必要に応じて事務事業等の見直しを行う。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328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18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繰出金、維持補修費については、類似団体平均値とほぼ同じ数値で推移している状況である。下水道事業などの公営企業については維持管理費等の経費を節減するなど、今後も適正水準の維持に努める。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161290</xdr:rowOff>
    </xdr:from>
    <xdr:to>
      <xdr:col>82</xdr:col>
      <xdr:colOff>107950</xdr:colOff>
      <xdr:row>56</xdr:row>
      <xdr:rowOff>66040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24814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67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67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56</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110490</xdr:rowOff>
    </xdr:from>
    <xdr:to>
      <xdr:col>82</xdr:col>
      <xdr:colOff>158750</xdr:colOff>
      <xdr:row>54</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127017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xdr:rowOff>
    </xdr:from>
    <xdr:to>
      <xdr:col>78</xdr:col>
      <xdr:colOff>120650</xdr:colOff>
      <xdr:row>56</xdr:row>
      <xdr:rowOff>116840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101617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ごみ処理施設の維持管理に係る美浜・三方環境衛生組合の負担金の減</a:t>
          </a:r>
          <a:r>
            <a:rPr lang="ja-JP" altLang="en-US" sz="1100" b="0" i="0" baseline="0">
              <a:solidFill>
                <a:schemeClr val="dk1"/>
              </a:solidFill>
              <a:effectLst/>
              <a:latin typeface="+mn-lt"/>
              <a:ea typeface="+mn-ea"/>
              <a:cs typeface="+mn-cs"/>
            </a:rPr>
            <a:t>等により</a:t>
          </a:r>
          <a:r>
            <a:rPr lang="ja-JP" altLang="ja-JP" sz="1100" b="0" i="0" baseline="0">
              <a:solidFill>
                <a:schemeClr val="dk1"/>
              </a:solidFill>
              <a:effectLst/>
              <a:latin typeface="+mn-lt"/>
              <a:ea typeface="+mn-ea"/>
              <a:cs typeface="+mn-cs"/>
            </a:rPr>
            <a:t>類似団体平均値を若干下回った。今後も、施設・設備の更新等に伴い負担金が増加する見込みであることから、各種団体等の補助金や負担金については、その目的や必要性、効果等を検証し、所期の目的を達成しているものは廃止や見直しを行い、補助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56134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814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124714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814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39</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6836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39</xdr:row>
      <xdr:rowOff>14986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55980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21861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135636</xdr:rowOff>
    </xdr:from>
    <xdr:to>
      <xdr:col>69</xdr:col>
      <xdr:colOff>142875</xdr:colOff>
      <xdr:row>39</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50563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新規地方債の発行額の抑制や公的資金補償金免除繰上償還の実施等により、類似団体平均値より大きく下回っている。近年増加傾向にあるが、今後もこの状況を維持するために、地方債の新規発行を予定している普通建設事業については、実施時期や規模を精査し借入額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75</xdr:row>
      <xdr:rowOff>8890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44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146050</xdr:rowOff>
    </xdr:from>
    <xdr:to>
      <xdr:col>19</xdr:col>
      <xdr:colOff>187325</xdr:colOff>
      <xdr:row>74</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33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146050</xdr:rowOff>
    </xdr:from>
    <xdr:to>
      <xdr:col>15</xdr:col>
      <xdr:colOff>98425</xdr:colOff>
      <xdr:row>75</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833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39370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60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95250</xdr:rowOff>
    </xdr:from>
    <xdr:to>
      <xdr:col>15</xdr:col>
      <xdr:colOff>149225</xdr:colOff>
      <xdr:row>75</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35577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100347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ごみ処理施設の維持管理に係る美浜・三方環境衛生組合の負担金の減等により、類似団体平均値を下回ったが、今後も定員適正化計画による職員数の削減や指定管理者制度の導入等によりコスト削減に努め、行政評価等の地域経営手法を取り入れながら経常経費の歳出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20320</xdr:rowOff>
    </xdr:from>
    <xdr:to>
      <xdr:col>82</xdr:col>
      <xdr:colOff>107950</xdr:colOff>
      <xdr:row>76</xdr:row>
      <xdr:rowOff>134620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87907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77</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648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80</xdr:row>
      <xdr:rowOff>88900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56261"/>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31750</xdr:rowOff>
    </xdr:from>
    <xdr:to>
      <xdr:col>69</xdr:col>
      <xdr:colOff>92075</xdr:colOff>
      <xdr:row>80</xdr:row>
      <xdr:rowOff>88900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74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140970</xdr:rowOff>
    </xdr:from>
    <xdr:to>
      <xdr:col>82</xdr:col>
      <xdr:colOff>158750</xdr:colOff>
      <xdr:row>75</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157497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38100</xdr:rowOff>
    </xdr:from>
    <xdr:to>
      <xdr:col>69</xdr:col>
      <xdr:colOff>142875</xdr:colOff>
      <xdr:row>80</xdr:row>
      <xdr:rowOff>139700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124477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152400</xdr:rowOff>
    </xdr:from>
    <xdr:to>
      <xdr:col>65</xdr:col>
      <xdr:colOff>53975</xdr:colOff>
      <xdr:row>80</xdr:row>
      <xdr:rowOff>82550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67327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1087</xdr:rowOff>
    </xdr:from>
    <xdr:to>
      <xdr:col>29</xdr:col>
      <xdr:colOff>127000</xdr:colOff>
      <xdr:row>16</xdr:row>
      <xdr:rowOff>34394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1912"/>
          <a:ext cx="647700" cy="33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34394</xdr:rowOff>
    </xdr:from>
    <xdr:to>
      <xdr:col>26</xdr:col>
      <xdr:colOff>50800</xdr:colOff>
      <xdr:row>16</xdr:row>
      <xdr:rowOff>46342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25219"/>
          <a:ext cx="698500" cy="11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46342</xdr:rowOff>
    </xdr:from>
    <xdr:to>
      <xdr:col>22</xdr:col>
      <xdr:colOff>114300</xdr:colOff>
      <xdr:row>16</xdr:row>
      <xdr:rowOff>78796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37167"/>
          <a:ext cx="698500" cy="32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78796</xdr:rowOff>
    </xdr:from>
    <xdr:to>
      <xdr:col>18</xdr:col>
      <xdr:colOff>177800</xdr:colOff>
      <xdr:row>16</xdr:row>
      <xdr:rowOff>110068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9621"/>
          <a:ext cx="698500" cy="31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121737</xdr:rowOff>
    </xdr:from>
    <xdr:to>
      <xdr:col>29</xdr:col>
      <xdr:colOff>177800</xdr:colOff>
      <xdr:row>16</xdr:row>
      <xdr:rowOff>51887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1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138264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155044</xdr:rowOff>
    </xdr:from>
    <xdr:to>
      <xdr:col>26</xdr:col>
      <xdr:colOff>101600</xdr:colOff>
      <xdr:row>16</xdr:row>
      <xdr:rowOff>85194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95371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3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166992</xdr:rowOff>
    </xdr:from>
    <xdr:to>
      <xdr:col>22</xdr:col>
      <xdr:colOff>165100</xdr:colOff>
      <xdr:row>16</xdr:row>
      <xdr:rowOff>97142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6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107319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5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27996</xdr:rowOff>
    </xdr:from>
    <xdr:to>
      <xdr:col>19</xdr:col>
      <xdr:colOff>38100</xdr:colOff>
      <xdr:row>16</xdr:row>
      <xdr:rowOff>129596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8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139773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59268</xdr:rowOff>
    </xdr:from>
    <xdr:to>
      <xdr:col>15</xdr:col>
      <xdr:colOff>101600</xdr:colOff>
      <xdr:row>16</xdr:row>
      <xdr:rowOff>160868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0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171045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65963</xdr:rowOff>
    </xdr:from>
    <xdr:to>
      <xdr:col>29</xdr:col>
      <xdr:colOff>127000</xdr:colOff>
      <xdr:row>36</xdr:row>
      <xdr:rowOff>50811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76313"/>
          <a:ext cx="647700" cy="327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50811</xdr:rowOff>
    </xdr:from>
    <xdr:to>
      <xdr:col>26</xdr:col>
      <xdr:colOff>50800</xdr:colOff>
      <xdr:row>36</xdr:row>
      <xdr:rowOff>124730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04061"/>
          <a:ext cx="698500" cy="73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124730</xdr:rowOff>
    </xdr:from>
    <xdr:to>
      <xdr:col>22</xdr:col>
      <xdr:colOff>114300</xdr:colOff>
      <xdr:row>36</xdr:row>
      <xdr:rowOff>167446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77980"/>
          <a:ext cx="698500" cy="4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94653</xdr:rowOff>
    </xdr:from>
    <xdr:to>
      <xdr:col>18</xdr:col>
      <xdr:colOff>177800</xdr:colOff>
      <xdr:row>36</xdr:row>
      <xdr:rowOff>167446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47903"/>
          <a:ext cx="698500" cy="72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15163</xdr:rowOff>
    </xdr:from>
    <xdr:to>
      <xdr:col>29</xdr:col>
      <xdr:colOff>177800</xdr:colOff>
      <xdr:row>35</xdr:row>
      <xdr:rowOff>116763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2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203140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7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xdr:rowOff>
    </xdr:from>
    <xdr:to>
      <xdr:col>26</xdr:col>
      <xdr:colOff>101600</xdr:colOff>
      <xdr:row>36</xdr:row>
      <xdr:rowOff>101611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53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111788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22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73930</xdr:rowOff>
    </xdr:from>
    <xdr:to>
      <xdr:col>22</xdr:col>
      <xdr:colOff>165100</xdr:colOff>
      <xdr:row>37</xdr:row>
      <xdr:rowOff>4080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27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185707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9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116646</xdr:rowOff>
    </xdr:from>
    <xdr:to>
      <xdr:col>19</xdr:col>
      <xdr:colOff>38100</xdr:colOff>
      <xdr:row>37</xdr:row>
      <xdr:rowOff>46796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69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31573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43853</xdr:rowOff>
    </xdr:from>
    <xdr:to>
      <xdr:col>15</xdr:col>
      <xdr:colOff>101600</xdr:colOff>
      <xdr:row>36</xdr:row>
      <xdr:rowOff>145453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97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155630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6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
8,762
152.38
12,633,224
11,502,021
814,630
5,344,235
6,458,611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136942</xdr:rowOff>
    </xdr:from>
    <xdr:to>
      <xdr:col>24</xdr:col>
      <xdr:colOff>63500</xdr:colOff>
      <xdr:row>34</xdr:row>
      <xdr:rowOff>3615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94792"/>
          <a:ext cx="838200" cy="3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156075</xdr:rowOff>
    </xdr:from>
    <xdr:to>
      <xdr:col>19</xdr:col>
      <xdr:colOff>177800</xdr:colOff>
      <xdr:row>34</xdr:row>
      <xdr:rowOff>3615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13925"/>
          <a:ext cx="88900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156075</xdr:rowOff>
    </xdr:from>
    <xdr:to>
      <xdr:col>15</xdr:col>
      <xdr:colOff>50800</xdr:colOff>
      <xdr:row>33</xdr:row>
      <xdr:rowOff>160975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13925"/>
          <a:ext cx="889000" cy="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160975</xdr:rowOff>
    </xdr:from>
    <xdr:to>
      <xdr:col>10</xdr:col>
      <xdr:colOff>114300</xdr:colOff>
      <xdr:row>34</xdr:row>
      <xdr:rowOff>155138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18825"/>
          <a:ext cx="889000" cy="16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86142</xdr:rowOff>
    </xdr:from>
    <xdr:to>
      <xdr:col>24</xdr:col>
      <xdr:colOff>114300</xdr:colOff>
      <xdr:row>34</xdr:row>
      <xdr:rowOff>16292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109019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9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124265</xdr:rowOff>
    </xdr:from>
    <xdr:to>
      <xdr:col>20</xdr:col>
      <xdr:colOff>38100</xdr:colOff>
      <xdr:row>34</xdr:row>
      <xdr:rowOff>54415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70942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5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105275</xdr:rowOff>
    </xdr:from>
    <xdr:to>
      <xdr:col>15</xdr:col>
      <xdr:colOff>101600</xdr:colOff>
      <xdr:row>34</xdr:row>
      <xdr:rowOff>35425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51952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3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110175</xdr:rowOff>
    </xdr:from>
    <xdr:to>
      <xdr:col>10</xdr:col>
      <xdr:colOff>165100</xdr:colOff>
      <xdr:row>34</xdr:row>
      <xdr:rowOff>40325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56852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4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104338</xdr:rowOff>
    </xdr:from>
    <xdr:to>
      <xdr:col>6</xdr:col>
      <xdr:colOff>38100</xdr:colOff>
      <xdr:row>35</xdr:row>
      <xdr:rowOff>34488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51015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0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123339</xdr:rowOff>
    </xdr:from>
    <xdr:to>
      <xdr:col>24</xdr:col>
      <xdr:colOff>63500</xdr:colOff>
      <xdr:row>57</xdr:row>
      <xdr:rowOff>140508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95989"/>
          <a:ext cx="838200" cy="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140508</xdr:rowOff>
    </xdr:from>
    <xdr:to>
      <xdr:col>19</xdr:col>
      <xdr:colOff>177800</xdr:colOff>
      <xdr:row>58</xdr:row>
      <xdr:rowOff>17486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13158"/>
          <a:ext cx="889000" cy="4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10629</xdr:rowOff>
    </xdr:from>
    <xdr:to>
      <xdr:col>15</xdr:col>
      <xdr:colOff>50800</xdr:colOff>
      <xdr:row>58</xdr:row>
      <xdr:rowOff>17486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95472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10629</xdr:rowOff>
    </xdr:from>
    <xdr:to>
      <xdr:col>10</xdr:col>
      <xdr:colOff>114300</xdr:colOff>
      <xdr:row>58</xdr:row>
      <xdr:rowOff>11302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54729"/>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72539</xdr:rowOff>
    </xdr:from>
    <xdr:to>
      <xdr:col>24</xdr:col>
      <xdr:colOff>114300</xdr:colOff>
      <xdr:row>58</xdr:row>
      <xdr:rowOff>2689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4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95416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89708</xdr:rowOff>
    </xdr:from>
    <xdr:to>
      <xdr:col>20</xdr:col>
      <xdr:colOff>38100</xdr:colOff>
      <xdr:row>58</xdr:row>
      <xdr:rowOff>19858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6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36385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3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138136</xdr:rowOff>
    </xdr:from>
    <xdr:to>
      <xdr:col>15</xdr:col>
      <xdr:colOff>101600</xdr:colOff>
      <xdr:row>58</xdr:row>
      <xdr:rowOff>68286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84813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131279</xdr:rowOff>
    </xdr:from>
    <xdr:to>
      <xdr:col>10</xdr:col>
      <xdr:colOff>165100</xdr:colOff>
      <xdr:row>58</xdr:row>
      <xdr:rowOff>61429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77956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7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131952</xdr:rowOff>
    </xdr:from>
    <xdr:to>
      <xdr:col>6</xdr:col>
      <xdr:colOff>38100</xdr:colOff>
      <xdr:row>58</xdr:row>
      <xdr:rowOff>62102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0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78629</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7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144653</xdr:rowOff>
    </xdr:from>
    <xdr:to>
      <xdr:col>24</xdr:col>
      <xdr:colOff>63500</xdr:colOff>
      <xdr:row>78</xdr:row>
      <xdr:rowOff>82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46303"/>
          <a:ext cx="838200" cy="2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85846</xdr:rowOff>
    </xdr:from>
    <xdr:to>
      <xdr:col>19</xdr:col>
      <xdr:colOff>177800</xdr:colOff>
      <xdr:row>78</xdr:row>
      <xdr:rowOff>82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287496"/>
          <a:ext cx="889000" cy="8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85846</xdr:rowOff>
    </xdr:from>
    <xdr:to>
      <xdr:col>15</xdr:col>
      <xdr:colOff>50800</xdr:colOff>
      <xdr:row>77</xdr:row>
      <xdr:rowOff>154730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87496"/>
          <a:ext cx="889000" cy="6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154730</xdr:rowOff>
    </xdr:from>
    <xdr:to>
      <xdr:col>10</xdr:col>
      <xdr:colOff>114300</xdr:colOff>
      <xdr:row>78</xdr:row>
      <xdr:rowOff>66339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56380"/>
          <a:ext cx="889000" cy="8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93853</xdr:rowOff>
    </xdr:from>
    <xdr:to>
      <xdr:col>24</xdr:col>
      <xdr:colOff>114300</xdr:colOff>
      <xdr:row>78</xdr:row>
      <xdr:rowOff>24003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116730</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4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120732</xdr:rowOff>
    </xdr:from>
    <xdr:to>
      <xdr:col>20</xdr:col>
      <xdr:colOff>38100</xdr:colOff>
      <xdr:row>78</xdr:row>
      <xdr:rowOff>50882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42009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41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35046</xdr:rowOff>
    </xdr:from>
    <xdr:to>
      <xdr:col>15</xdr:col>
      <xdr:colOff>101600</xdr:colOff>
      <xdr:row>77</xdr:row>
      <xdr:rowOff>136646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153173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103930</xdr:rowOff>
    </xdr:from>
    <xdr:to>
      <xdr:col>10</xdr:col>
      <xdr:colOff>165100</xdr:colOff>
      <xdr:row>78</xdr:row>
      <xdr:rowOff>34080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50607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15539</xdr:rowOff>
    </xdr:from>
    <xdr:to>
      <xdr:col>6</xdr:col>
      <xdr:colOff>38100</xdr:colOff>
      <xdr:row>78</xdr:row>
      <xdr:rowOff>117139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108266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8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75217</xdr:rowOff>
    </xdr:from>
    <xdr:to>
      <xdr:col>24</xdr:col>
      <xdr:colOff>63500</xdr:colOff>
      <xdr:row>97</xdr:row>
      <xdr:rowOff>115413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705867"/>
          <a:ext cx="8382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106516</xdr:rowOff>
    </xdr:from>
    <xdr:to>
      <xdr:col>19</xdr:col>
      <xdr:colOff>177800</xdr:colOff>
      <xdr:row>97</xdr:row>
      <xdr:rowOff>75217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65716"/>
          <a:ext cx="889000" cy="1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106516</xdr:rowOff>
    </xdr:from>
    <xdr:to>
      <xdr:col>15</xdr:col>
      <xdr:colOff>50800</xdr:colOff>
      <xdr:row>97</xdr:row>
      <xdr:rowOff>141391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65716"/>
          <a:ext cx="889000" cy="20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141391</xdr:rowOff>
    </xdr:from>
    <xdr:to>
      <xdr:col>10</xdr:col>
      <xdr:colOff>114300</xdr:colOff>
      <xdr:row>97</xdr:row>
      <xdr:rowOff>152493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72041"/>
          <a:ext cx="889000" cy="1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64613</xdr:rowOff>
    </xdr:from>
    <xdr:to>
      <xdr:col>24</xdr:col>
      <xdr:colOff>114300</xdr:colOff>
      <xdr:row>97</xdr:row>
      <xdr:rowOff>166213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43040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7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24417</xdr:rowOff>
    </xdr:from>
    <xdr:to>
      <xdr:col>20</xdr:col>
      <xdr:colOff>38100</xdr:colOff>
      <xdr:row>97</xdr:row>
      <xdr:rowOff>126017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117144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4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55716</xdr:rowOff>
    </xdr:from>
    <xdr:to>
      <xdr:col>15</xdr:col>
      <xdr:colOff>101600</xdr:colOff>
      <xdr:row>96</xdr:row>
      <xdr:rowOff>157316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1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148443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0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90591</xdr:rowOff>
    </xdr:from>
    <xdr:to>
      <xdr:col>10</xdr:col>
      <xdr:colOff>165100</xdr:colOff>
      <xdr:row>98</xdr:row>
      <xdr:rowOff>20741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2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101693</xdr:rowOff>
    </xdr:from>
    <xdr:to>
      <xdr:col>6</xdr:col>
      <xdr:colOff>38100</xdr:colOff>
      <xdr:row>98</xdr:row>
      <xdr:rowOff>31843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22970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2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2318</xdr:rowOff>
    </xdr:from>
    <xdr:to>
      <xdr:col>55</xdr:col>
      <xdr:colOff>0</xdr:colOff>
      <xdr:row>36</xdr:row>
      <xdr:rowOff>59174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74518"/>
          <a:ext cx="838200" cy="5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59174</xdr:rowOff>
    </xdr:from>
    <xdr:to>
      <xdr:col>50</xdr:col>
      <xdr:colOff>114300</xdr:colOff>
      <xdr:row>36</xdr:row>
      <xdr:rowOff>68164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31374"/>
          <a:ext cx="889000" cy="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133267</xdr:rowOff>
    </xdr:from>
    <xdr:to>
      <xdr:col>45</xdr:col>
      <xdr:colOff>177800</xdr:colOff>
      <xdr:row>36</xdr:row>
      <xdr:rowOff>68164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62567"/>
          <a:ext cx="889000" cy="27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133267</xdr:rowOff>
    </xdr:from>
    <xdr:to>
      <xdr:col>41</xdr:col>
      <xdr:colOff>50800</xdr:colOff>
      <xdr:row>37</xdr:row>
      <xdr:rowOff>42728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62567"/>
          <a:ext cx="889000" cy="4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122968</xdr:rowOff>
    </xdr:from>
    <xdr:to>
      <xdr:col>55</xdr:col>
      <xdr:colOff>50800</xdr:colOff>
      <xdr:row>36</xdr:row>
      <xdr:rowOff>53118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2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145845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7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8374</xdr:rowOff>
    </xdr:from>
    <xdr:to>
      <xdr:col>50</xdr:col>
      <xdr:colOff>165100</xdr:colOff>
      <xdr:row>36</xdr:row>
      <xdr:rowOff>109974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126501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5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17364</xdr:rowOff>
    </xdr:from>
    <xdr:to>
      <xdr:col>46</xdr:col>
      <xdr:colOff>38100</xdr:colOff>
      <xdr:row>36</xdr:row>
      <xdr:rowOff>118964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135491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82467</xdr:rowOff>
    </xdr:from>
    <xdr:to>
      <xdr:col>41</xdr:col>
      <xdr:colOff>101600</xdr:colOff>
      <xdr:row>35</xdr:row>
      <xdr:rowOff>12617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1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29144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8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163378</xdr:rowOff>
    </xdr:from>
    <xdr:to>
      <xdr:col>36</xdr:col>
      <xdr:colOff>165100</xdr:colOff>
      <xdr:row>37</xdr:row>
      <xdr:rowOff>93528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110055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1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92364</xdr:rowOff>
    </xdr:from>
    <xdr:to>
      <xdr:col>55</xdr:col>
      <xdr:colOff>0</xdr:colOff>
      <xdr:row>58</xdr:row>
      <xdr:rowOff>12735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65014"/>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92364</xdr:rowOff>
    </xdr:from>
    <xdr:to>
      <xdr:col>50</xdr:col>
      <xdr:colOff>114300</xdr:colOff>
      <xdr:row>57</xdr:row>
      <xdr:rowOff>136085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65014"/>
          <a:ext cx="889000" cy="4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136085</xdr:rowOff>
    </xdr:from>
    <xdr:to>
      <xdr:col>45</xdr:col>
      <xdr:colOff>177800</xdr:colOff>
      <xdr:row>57</xdr:row>
      <xdr:rowOff>165392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08735"/>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165392</xdr:rowOff>
    </xdr:from>
    <xdr:to>
      <xdr:col>41</xdr:col>
      <xdr:colOff>50800</xdr:colOff>
      <xdr:row>58</xdr:row>
      <xdr:rowOff>18424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38042"/>
          <a:ext cx="889000" cy="2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133385</xdr:rowOff>
    </xdr:from>
    <xdr:to>
      <xdr:col>55</xdr:col>
      <xdr:colOff>50800</xdr:colOff>
      <xdr:row>58</xdr:row>
      <xdr:rowOff>63535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92762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41564</xdr:rowOff>
    </xdr:from>
    <xdr:to>
      <xdr:col>50</xdr:col>
      <xdr:colOff>165100</xdr:colOff>
      <xdr:row>57</xdr:row>
      <xdr:rowOff>143164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159691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8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85285</xdr:rowOff>
    </xdr:from>
    <xdr:to>
      <xdr:col>46</xdr:col>
      <xdr:colOff>38100</xdr:colOff>
      <xdr:row>58</xdr:row>
      <xdr:rowOff>15435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31962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3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114592</xdr:rowOff>
    </xdr:from>
    <xdr:to>
      <xdr:col>41</xdr:col>
      <xdr:colOff>101600</xdr:colOff>
      <xdr:row>58</xdr:row>
      <xdr:rowOff>44742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61269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139074</xdr:rowOff>
    </xdr:from>
    <xdr:to>
      <xdr:col>36</xdr:col>
      <xdr:colOff>165100</xdr:colOff>
      <xdr:row>58</xdr:row>
      <xdr:rowOff>69224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1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85751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8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96273</xdr:rowOff>
    </xdr:from>
    <xdr:to>
      <xdr:col>55</xdr:col>
      <xdr:colOff>0</xdr:colOff>
      <xdr:row>78</xdr:row>
      <xdr:rowOff>102135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69373"/>
          <a:ext cx="8382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96273</xdr:rowOff>
    </xdr:from>
    <xdr:to>
      <xdr:col>50</xdr:col>
      <xdr:colOff>114300</xdr:colOff>
      <xdr:row>78</xdr:row>
      <xdr:rowOff>103972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69373"/>
          <a:ext cx="889000" cy="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103972</xdr:rowOff>
    </xdr:from>
    <xdr:to>
      <xdr:col>45</xdr:col>
      <xdr:colOff>177800</xdr:colOff>
      <xdr:row>78</xdr:row>
      <xdr:rowOff>120884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7072"/>
          <a:ext cx="88900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112815</xdr:rowOff>
    </xdr:from>
    <xdr:to>
      <xdr:col>41</xdr:col>
      <xdr:colOff>50800</xdr:colOff>
      <xdr:row>78</xdr:row>
      <xdr:rowOff>120884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85915"/>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158404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51335</xdr:rowOff>
    </xdr:from>
    <xdr:to>
      <xdr:col>55</xdr:col>
      <xdr:colOff>50800</xdr:colOff>
      <xdr:row>78</xdr:row>
      <xdr:rowOff>152935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10712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45473</xdr:rowOff>
    </xdr:from>
    <xdr:to>
      <xdr:col>50</xdr:col>
      <xdr:colOff>165100</xdr:colOff>
      <xdr:row>78</xdr:row>
      <xdr:rowOff>147073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163600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53172</xdr:rowOff>
    </xdr:from>
    <xdr:to>
      <xdr:col>46</xdr:col>
      <xdr:colOff>38100</xdr:colOff>
      <xdr:row>78</xdr:row>
      <xdr:rowOff>154772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171299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0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70084</xdr:rowOff>
    </xdr:from>
    <xdr:to>
      <xdr:col>41</xdr:col>
      <xdr:colOff>101600</xdr:colOff>
      <xdr:row>79</xdr:row>
      <xdr:rowOff>234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16761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1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62015</xdr:rowOff>
    </xdr:from>
    <xdr:to>
      <xdr:col>36</xdr:col>
      <xdr:colOff>165100</xdr:colOff>
      <xdr:row>78</xdr:row>
      <xdr:rowOff>163615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8692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1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119436</xdr:rowOff>
    </xdr:from>
    <xdr:to>
      <xdr:col>55</xdr:col>
      <xdr:colOff>0</xdr:colOff>
      <xdr:row>97</xdr:row>
      <xdr:rowOff>120788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064286"/>
          <a:ext cx="838200" cy="68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119436</xdr:rowOff>
    </xdr:from>
    <xdr:to>
      <xdr:col>50</xdr:col>
      <xdr:colOff>114300</xdr:colOff>
      <xdr:row>95</xdr:row>
      <xdr:rowOff>14371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064286"/>
          <a:ext cx="889000" cy="23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14371</xdr:rowOff>
    </xdr:from>
    <xdr:to>
      <xdr:col>45</xdr:col>
      <xdr:colOff>177800</xdr:colOff>
      <xdr:row>96</xdr:row>
      <xdr:rowOff>168128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302121"/>
          <a:ext cx="889000" cy="3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137283</xdr:rowOff>
    </xdr:from>
    <xdr:to>
      <xdr:col>41</xdr:col>
      <xdr:colOff>50800</xdr:colOff>
      <xdr:row>96</xdr:row>
      <xdr:rowOff>168128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96483"/>
          <a:ext cx="889000" cy="3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69988</xdr:rowOff>
    </xdr:from>
    <xdr:to>
      <xdr:col>55</xdr:col>
      <xdr:colOff>50800</xdr:colOff>
      <xdr:row>98</xdr:row>
      <xdr:rowOff>138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0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92865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68636</xdr:rowOff>
    </xdr:from>
    <xdr:to>
      <xdr:col>50</xdr:col>
      <xdr:colOff>165100</xdr:colOff>
      <xdr:row>93</xdr:row>
      <xdr:rowOff>170236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01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15313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78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135021</xdr:rowOff>
    </xdr:from>
    <xdr:to>
      <xdr:col>46</xdr:col>
      <xdr:colOff>38100</xdr:colOff>
      <xdr:row>95</xdr:row>
      <xdr:rowOff>65171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2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81698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02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117328</xdr:rowOff>
    </xdr:from>
    <xdr:to>
      <xdr:col>41</xdr:col>
      <xdr:colOff>101600</xdr:colOff>
      <xdr:row>97</xdr:row>
      <xdr:rowOff>47478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7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64005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5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86483</xdr:rowOff>
    </xdr:from>
    <xdr:to>
      <xdr:col>36</xdr:col>
      <xdr:colOff>165100</xdr:colOff>
      <xdr:row>97</xdr:row>
      <xdr:rowOff>16633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33160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2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108538</xdr:rowOff>
    </xdr:from>
    <xdr:to>
      <xdr:col>85</xdr:col>
      <xdr:colOff>127000</xdr:colOff>
      <xdr:row>77</xdr:row>
      <xdr:rowOff>146799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10188"/>
          <a:ext cx="838200" cy="3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146799</xdr:rowOff>
    </xdr:from>
    <xdr:to>
      <xdr:col>81</xdr:col>
      <xdr:colOff>50800</xdr:colOff>
      <xdr:row>77</xdr:row>
      <xdr:rowOff>168827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48449"/>
          <a:ext cx="889000" cy="2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168827</xdr:rowOff>
    </xdr:from>
    <xdr:to>
      <xdr:col>76</xdr:col>
      <xdr:colOff>114300</xdr:colOff>
      <xdr:row>78</xdr:row>
      <xdr:rowOff>48878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70477"/>
          <a:ext cx="889000" cy="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118151</xdr:rowOff>
    </xdr:from>
    <xdr:to>
      <xdr:col>71</xdr:col>
      <xdr:colOff>177800</xdr:colOff>
      <xdr:row>78</xdr:row>
      <xdr:rowOff>48878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319801"/>
          <a:ext cx="889000" cy="10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57738</xdr:rowOff>
    </xdr:from>
    <xdr:to>
      <xdr:col>85</xdr:col>
      <xdr:colOff>177800</xdr:colOff>
      <xdr:row>77</xdr:row>
      <xdr:rowOff>159338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36165</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95999</xdr:rowOff>
    </xdr:from>
    <xdr:to>
      <xdr:col>81</xdr:col>
      <xdr:colOff>101600</xdr:colOff>
      <xdr:row>78</xdr:row>
      <xdr:rowOff>26149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17276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118027</xdr:rowOff>
    </xdr:from>
    <xdr:to>
      <xdr:col>76</xdr:col>
      <xdr:colOff>165100</xdr:colOff>
      <xdr:row>78</xdr:row>
      <xdr:rowOff>48177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39304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169528</xdr:rowOff>
    </xdr:from>
    <xdr:to>
      <xdr:col>72</xdr:col>
      <xdr:colOff>38100</xdr:colOff>
      <xdr:row>78</xdr:row>
      <xdr:rowOff>99678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90805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67351</xdr:rowOff>
    </xdr:from>
    <xdr:to>
      <xdr:col>67</xdr:col>
      <xdr:colOff>101600</xdr:colOff>
      <xdr:row>77</xdr:row>
      <xdr:rowOff>168951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160078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124963</xdr:rowOff>
    </xdr:from>
    <xdr:to>
      <xdr:col>85</xdr:col>
      <xdr:colOff>127000</xdr:colOff>
      <xdr:row>97</xdr:row>
      <xdr:rowOff>41432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584163"/>
          <a:ext cx="838200" cy="8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41432</xdr:rowOff>
    </xdr:from>
    <xdr:to>
      <xdr:col>81</xdr:col>
      <xdr:colOff>50800</xdr:colOff>
      <xdr:row>97</xdr:row>
      <xdr:rowOff>108947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672082"/>
          <a:ext cx="889000" cy="6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108947</xdr:rowOff>
    </xdr:from>
    <xdr:to>
      <xdr:col>76</xdr:col>
      <xdr:colOff>114300</xdr:colOff>
      <xdr:row>97</xdr:row>
      <xdr:rowOff>139748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39597"/>
          <a:ext cx="889000" cy="3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139748</xdr:rowOff>
    </xdr:from>
    <xdr:to>
      <xdr:col>71</xdr:col>
      <xdr:colOff>177800</xdr:colOff>
      <xdr:row>97</xdr:row>
      <xdr:rowOff>154922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770398"/>
          <a:ext cx="889000" cy="1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74163</xdr:rowOff>
    </xdr:from>
    <xdr:to>
      <xdr:col>85</xdr:col>
      <xdr:colOff>177800</xdr:colOff>
      <xdr:row>97</xdr:row>
      <xdr:rowOff>4313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5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97040</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38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162082</xdr:rowOff>
    </xdr:from>
    <xdr:to>
      <xdr:col>81</xdr:col>
      <xdr:colOff>101600</xdr:colOff>
      <xdr:row>97</xdr:row>
      <xdr:rowOff>92232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108759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39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58147</xdr:rowOff>
    </xdr:from>
    <xdr:to>
      <xdr:col>76</xdr:col>
      <xdr:colOff>165100</xdr:colOff>
      <xdr:row>97</xdr:row>
      <xdr:rowOff>159747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4824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6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88948</xdr:rowOff>
    </xdr:from>
    <xdr:to>
      <xdr:col>72</xdr:col>
      <xdr:colOff>38100</xdr:colOff>
      <xdr:row>98</xdr:row>
      <xdr:rowOff>19098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1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35625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4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104122</xdr:rowOff>
    </xdr:from>
    <xdr:to>
      <xdr:col>67</xdr:col>
      <xdr:colOff>101600</xdr:colOff>
      <xdr:row>98</xdr:row>
      <xdr:rowOff>34272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50799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97043</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12143"/>
          <a:ext cx="838200" cy="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97043</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12143"/>
          <a:ext cx="889000" cy="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133779</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48879"/>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133779</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48879"/>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46243</xdr:rowOff>
    </xdr:from>
    <xdr:to>
      <xdr:col>112</xdr:col>
      <xdr:colOff>38100</xdr:colOff>
      <xdr:row>38</xdr:row>
      <xdr:rowOff>147843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138970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65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82979</xdr:rowOff>
    </xdr:from>
    <xdr:to>
      <xdr:col>102</xdr:col>
      <xdr:colOff>165100</xdr:colOff>
      <xdr:row>39</xdr:row>
      <xdr:rowOff>13129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9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4256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690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108675</xdr:rowOff>
    </xdr:from>
    <xdr:to>
      <xdr:col>116</xdr:col>
      <xdr:colOff>63500</xdr:colOff>
      <xdr:row>58</xdr:row>
      <xdr:rowOff>109227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52775"/>
          <a:ext cx="8382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108400</xdr:rowOff>
    </xdr:from>
    <xdr:to>
      <xdr:col>111</xdr:col>
      <xdr:colOff>177800</xdr:colOff>
      <xdr:row>58</xdr:row>
      <xdr:rowOff>109227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52500"/>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108400</xdr:rowOff>
    </xdr:from>
    <xdr:to>
      <xdr:col>107</xdr:col>
      <xdr:colOff>50800</xdr:colOff>
      <xdr:row>58</xdr:row>
      <xdr:rowOff>108917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52500"/>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160015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107659</xdr:rowOff>
    </xdr:from>
    <xdr:to>
      <xdr:col>102</xdr:col>
      <xdr:colOff>114300</xdr:colOff>
      <xdr:row>58</xdr:row>
      <xdr:rowOff>108917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51759"/>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57875</xdr:rowOff>
    </xdr:from>
    <xdr:to>
      <xdr:col>116</xdr:col>
      <xdr:colOff>114300</xdr:colOff>
      <xdr:row>58</xdr:row>
      <xdr:rowOff>159475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0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27963</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58427</xdr:rowOff>
    </xdr:from>
    <xdr:to>
      <xdr:col>112</xdr:col>
      <xdr:colOff>38100</xdr:colOff>
      <xdr:row>58</xdr:row>
      <xdr:rowOff>160027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151154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9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57600</xdr:rowOff>
    </xdr:from>
    <xdr:to>
      <xdr:col>107</xdr:col>
      <xdr:colOff>101600</xdr:colOff>
      <xdr:row>58</xdr:row>
      <xdr:rowOff>159200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4277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58117</xdr:rowOff>
    </xdr:from>
    <xdr:to>
      <xdr:col>102</xdr:col>
      <xdr:colOff>165100</xdr:colOff>
      <xdr:row>58</xdr:row>
      <xdr:rowOff>159717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4794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7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56859</xdr:rowOff>
    </xdr:from>
    <xdr:to>
      <xdr:col>98</xdr:col>
      <xdr:colOff>38100</xdr:colOff>
      <xdr:row>58</xdr:row>
      <xdr:rowOff>158459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0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3536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7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93599</xdr:rowOff>
    </xdr:from>
    <xdr:to>
      <xdr:col>116</xdr:col>
      <xdr:colOff>63500</xdr:colOff>
      <xdr:row>74</xdr:row>
      <xdr:rowOff>90615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095099"/>
          <a:ext cx="838200" cy="68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90615</xdr:rowOff>
    </xdr:from>
    <xdr:to>
      <xdr:col>111</xdr:col>
      <xdr:colOff>177800</xdr:colOff>
      <xdr:row>74</xdr:row>
      <xdr:rowOff>112064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77915"/>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112064</xdr:rowOff>
    </xdr:from>
    <xdr:to>
      <xdr:col>107</xdr:col>
      <xdr:colOff>50800</xdr:colOff>
      <xdr:row>74</xdr:row>
      <xdr:rowOff>112179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79936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111696</xdr:rowOff>
    </xdr:from>
    <xdr:to>
      <xdr:col>102</xdr:col>
      <xdr:colOff>114300</xdr:colOff>
      <xdr:row>74</xdr:row>
      <xdr:rowOff>112179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798996"/>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42799</xdr:rowOff>
    </xdr:from>
    <xdr:to>
      <xdr:col>116</xdr:col>
      <xdr:colOff>114300</xdr:colOff>
      <xdr:row>70</xdr:row>
      <xdr:rowOff>144399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0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167276</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199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39815</xdr:rowOff>
    </xdr:from>
    <xdr:to>
      <xdr:col>112</xdr:col>
      <xdr:colOff>38100</xdr:colOff>
      <xdr:row>74</xdr:row>
      <xdr:rowOff>141415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157942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61264</xdr:rowOff>
    </xdr:from>
    <xdr:to>
      <xdr:col>107</xdr:col>
      <xdr:colOff>101600</xdr:colOff>
      <xdr:row>74</xdr:row>
      <xdr:rowOff>162864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7941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5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61379</xdr:rowOff>
    </xdr:from>
    <xdr:to>
      <xdr:col>102</xdr:col>
      <xdr:colOff>165100</xdr:colOff>
      <xdr:row>74</xdr:row>
      <xdr:rowOff>162979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8056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60896</xdr:rowOff>
    </xdr:from>
    <xdr:to>
      <xdr:col>98</xdr:col>
      <xdr:colOff>38100</xdr:colOff>
      <xdr:row>74</xdr:row>
      <xdr:rowOff>162496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7573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2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・物件費については、住民一人当たり１９５，０２０円となっており、主にケーブルテレビ施設更新事業や美浜町スマートコンパクトシティ魅力創造拠点化事業等の新規事業による増である。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１２，７４０円となっており、主に観光おもてなしロード整備工事費による増である。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７１，４０６円となっており、主に住民税非課税世帯等に対する臨時特別給付金給付事業の事業完了による減である。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１８７，０６８円となっており、主に電力・ガス・食料品等価格高騰重点支援給付金事業補助金の新規事業による増である。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・普通建設事業費全体では、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２７７，７０２円となっており、主にケーブルテレビ施設更新事業の事業完了による減である。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・次年度以降においては、公共施設等総合管理計画に基づく施設の統廃合や、指定管理者制度の導入等によるコスト削減に努めるとともに、事業の取捨選択を徹底していくことで、事業費等の縮減を図る。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
8,762
152.38
12,633,224
11,502,021
814,630
5,344,235
6,458,611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70957</xdr:rowOff>
    </xdr:from>
    <xdr:to>
      <xdr:col>24</xdr:col>
      <xdr:colOff>63500</xdr:colOff>
      <xdr:row>35</xdr:row>
      <xdr:rowOff>18869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214457"/>
          <a:ext cx="838200" cy="80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18869</xdr:rowOff>
    </xdr:from>
    <xdr:to>
      <xdr:col>19</xdr:col>
      <xdr:colOff>177800</xdr:colOff>
      <xdr:row>35</xdr:row>
      <xdr:rowOff>114881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19619"/>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114881</xdr:rowOff>
    </xdr:from>
    <xdr:to>
      <xdr:col>15</xdr:col>
      <xdr:colOff>50800</xdr:colOff>
      <xdr:row>35</xdr:row>
      <xdr:rowOff>151130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15631"/>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107533</xdr:rowOff>
    </xdr:from>
    <xdr:to>
      <xdr:col>10</xdr:col>
      <xdr:colOff>114300</xdr:colOff>
      <xdr:row>35</xdr:row>
      <xdr:rowOff>151130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08283"/>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20157</xdr:rowOff>
    </xdr:from>
    <xdr:to>
      <xdr:col>24</xdr:col>
      <xdr:colOff>114300</xdr:colOff>
      <xdr:row>30</xdr:row>
      <xdr:rowOff>121757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1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144634</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1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139519</xdr:rowOff>
    </xdr:from>
    <xdr:to>
      <xdr:col>20</xdr:col>
      <xdr:colOff>38100</xdr:colOff>
      <xdr:row>35</xdr:row>
      <xdr:rowOff>69669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6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86196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4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64081</xdr:rowOff>
    </xdr:from>
    <xdr:to>
      <xdr:col>15</xdr:col>
      <xdr:colOff>101600</xdr:colOff>
      <xdr:row>35</xdr:row>
      <xdr:rowOff>165681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10758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4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100330</xdr:rowOff>
    </xdr:from>
    <xdr:to>
      <xdr:col>10</xdr:col>
      <xdr:colOff>165100</xdr:colOff>
      <xdr:row>36</xdr:row>
      <xdr:rowOff>30480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47007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56733</xdr:rowOff>
    </xdr:from>
    <xdr:to>
      <xdr:col>6</xdr:col>
      <xdr:colOff>38100</xdr:colOff>
      <xdr:row>35</xdr:row>
      <xdr:rowOff>158333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5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3410</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3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2504</xdr:rowOff>
    </xdr:from>
    <xdr:to>
      <xdr:col>24</xdr:col>
      <xdr:colOff>63500</xdr:colOff>
      <xdr:row>57</xdr:row>
      <xdr:rowOff>144471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775154"/>
          <a:ext cx="838200" cy="14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2504</xdr:rowOff>
    </xdr:from>
    <xdr:to>
      <xdr:col>19</xdr:col>
      <xdr:colOff>177800</xdr:colOff>
      <xdr:row>57</xdr:row>
      <xdr:rowOff>116519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775154"/>
          <a:ext cx="889000" cy="11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73771</xdr:rowOff>
    </xdr:from>
    <xdr:to>
      <xdr:col>15</xdr:col>
      <xdr:colOff>50800</xdr:colOff>
      <xdr:row>57</xdr:row>
      <xdr:rowOff>116519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46421"/>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73771</xdr:rowOff>
    </xdr:from>
    <xdr:to>
      <xdr:col>10</xdr:col>
      <xdr:colOff>114300</xdr:colOff>
      <xdr:row>58</xdr:row>
      <xdr:rowOff>50442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46421"/>
          <a:ext cx="889000" cy="1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93671</xdr:rowOff>
    </xdr:from>
    <xdr:to>
      <xdr:col>24</xdr:col>
      <xdr:colOff>114300</xdr:colOff>
      <xdr:row>58</xdr:row>
      <xdr:rowOff>23821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6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116548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1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123154</xdr:rowOff>
    </xdr:from>
    <xdr:to>
      <xdr:col>20</xdr:col>
      <xdr:colOff>38100</xdr:colOff>
      <xdr:row>57</xdr:row>
      <xdr:rowOff>53304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7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69831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49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65719</xdr:rowOff>
    </xdr:from>
    <xdr:to>
      <xdr:col>15</xdr:col>
      <xdr:colOff>101600</xdr:colOff>
      <xdr:row>57</xdr:row>
      <xdr:rowOff>167319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3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12396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1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22971</xdr:rowOff>
    </xdr:from>
    <xdr:to>
      <xdr:col>10</xdr:col>
      <xdr:colOff>165100</xdr:colOff>
      <xdr:row>57</xdr:row>
      <xdr:rowOff>124571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9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141098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7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171092</xdr:rowOff>
    </xdr:from>
    <xdr:to>
      <xdr:col>6</xdr:col>
      <xdr:colOff>38100</xdr:colOff>
      <xdr:row>58</xdr:row>
      <xdr:rowOff>101242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4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117769</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1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3656</xdr:rowOff>
    </xdr:from>
    <xdr:to>
      <xdr:col>24</xdr:col>
      <xdr:colOff>63500</xdr:colOff>
      <xdr:row>77</xdr:row>
      <xdr:rowOff>42618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33856"/>
          <a:ext cx="838200" cy="21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21971</xdr:rowOff>
    </xdr:from>
    <xdr:to>
      <xdr:col>19</xdr:col>
      <xdr:colOff>177800</xdr:colOff>
      <xdr:row>77</xdr:row>
      <xdr:rowOff>42618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23621"/>
          <a:ext cx="889000" cy="2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21971</xdr:rowOff>
    </xdr:from>
    <xdr:to>
      <xdr:col>15</xdr:col>
      <xdr:colOff>50800</xdr:colOff>
      <xdr:row>77</xdr:row>
      <xdr:rowOff>116779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23621"/>
          <a:ext cx="889000" cy="9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120300</xdr:rowOff>
    </xdr:from>
    <xdr:to>
      <xdr:col>10</xdr:col>
      <xdr:colOff>114300</xdr:colOff>
      <xdr:row>77</xdr:row>
      <xdr:rowOff>116779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150500"/>
          <a:ext cx="889000" cy="16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124306</xdr:rowOff>
    </xdr:from>
    <xdr:to>
      <xdr:col>24</xdr:col>
      <xdr:colOff>114300</xdr:colOff>
      <xdr:row>76</xdr:row>
      <xdr:rowOff>54456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147183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3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163268</xdr:rowOff>
    </xdr:from>
    <xdr:to>
      <xdr:col>20</xdr:col>
      <xdr:colOff>38100</xdr:colOff>
      <xdr:row>77</xdr:row>
      <xdr:rowOff>93418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9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84545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8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142621</xdr:rowOff>
    </xdr:from>
    <xdr:to>
      <xdr:col>15</xdr:col>
      <xdr:colOff>101600</xdr:colOff>
      <xdr:row>77</xdr:row>
      <xdr:rowOff>72771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63898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65979</xdr:rowOff>
    </xdr:from>
    <xdr:to>
      <xdr:col>10</xdr:col>
      <xdr:colOff>165100</xdr:colOff>
      <xdr:row>77</xdr:row>
      <xdr:rowOff>167579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158706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6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69500</xdr:rowOff>
    </xdr:from>
    <xdr:to>
      <xdr:col>6</xdr:col>
      <xdr:colOff>38100</xdr:colOff>
      <xdr:row>76</xdr:row>
      <xdr:rowOff>171100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16177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7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68466</xdr:rowOff>
    </xdr:from>
    <xdr:to>
      <xdr:col>24</xdr:col>
      <xdr:colOff>63500</xdr:colOff>
      <xdr:row>98</xdr:row>
      <xdr:rowOff>87113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70566"/>
          <a:ext cx="8382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86065</xdr:rowOff>
    </xdr:from>
    <xdr:to>
      <xdr:col>19</xdr:col>
      <xdr:colOff>177800</xdr:colOff>
      <xdr:row>98</xdr:row>
      <xdr:rowOff>87113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88165"/>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86065</xdr:rowOff>
    </xdr:from>
    <xdr:to>
      <xdr:col>15</xdr:col>
      <xdr:colOff>50800</xdr:colOff>
      <xdr:row>98</xdr:row>
      <xdr:rowOff>92946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88165"/>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92946</xdr:rowOff>
    </xdr:from>
    <xdr:to>
      <xdr:col>10</xdr:col>
      <xdr:colOff>114300</xdr:colOff>
      <xdr:row>98</xdr:row>
      <xdr:rowOff>102563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95046"/>
          <a:ext cx="889000" cy="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17666</xdr:rowOff>
    </xdr:from>
    <xdr:to>
      <xdr:col>24</xdr:col>
      <xdr:colOff>114300</xdr:colOff>
      <xdr:row>98</xdr:row>
      <xdr:rowOff>119266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1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148493</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36313</xdr:rowOff>
    </xdr:from>
    <xdr:to>
      <xdr:col>20</xdr:col>
      <xdr:colOff>38100</xdr:colOff>
      <xdr:row>98</xdr:row>
      <xdr:rowOff>137913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3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154440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1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35265</xdr:rowOff>
    </xdr:from>
    <xdr:to>
      <xdr:col>15</xdr:col>
      <xdr:colOff>101600</xdr:colOff>
      <xdr:row>98</xdr:row>
      <xdr:rowOff>136865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3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153392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61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42146</xdr:rowOff>
    </xdr:from>
    <xdr:to>
      <xdr:col>10</xdr:col>
      <xdr:colOff>165100</xdr:colOff>
      <xdr:row>98</xdr:row>
      <xdr:rowOff>143746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160273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61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51763</xdr:rowOff>
    </xdr:from>
    <xdr:to>
      <xdr:col>6</xdr:col>
      <xdr:colOff>38100</xdr:colOff>
      <xdr:row>98</xdr:row>
      <xdr:rowOff>153363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169890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2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155416</xdr:rowOff>
    </xdr:from>
    <xdr:to>
      <xdr:col>55</xdr:col>
      <xdr:colOff>0</xdr:colOff>
      <xdr:row>36</xdr:row>
      <xdr:rowOff>156673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27616"/>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6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146444</xdr:rowOff>
    </xdr:from>
    <xdr:to>
      <xdr:col>50</xdr:col>
      <xdr:colOff>114300</xdr:colOff>
      <xdr:row>36</xdr:row>
      <xdr:rowOff>156673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18644"/>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146444</xdr:rowOff>
    </xdr:from>
    <xdr:to>
      <xdr:col>45</xdr:col>
      <xdr:colOff>177800</xdr:colOff>
      <xdr:row>36</xdr:row>
      <xdr:rowOff>149244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18644"/>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133242</xdr:rowOff>
    </xdr:from>
    <xdr:to>
      <xdr:col>41</xdr:col>
      <xdr:colOff>50800</xdr:colOff>
      <xdr:row>36</xdr:row>
      <xdr:rowOff>149244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0544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8120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170425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51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104616</xdr:rowOff>
    </xdr:from>
    <xdr:to>
      <xdr:col>55</xdr:col>
      <xdr:colOff>50800</xdr:colOff>
      <xdr:row>37</xdr:row>
      <xdr:rowOff>34766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127493</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2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105873</xdr:rowOff>
    </xdr:from>
    <xdr:to>
      <xdr:col>50</xdr:col>
      <xdr:colOff>165100</xdr:colOff>
      <xdr:row>37</xdr:row>
      <xdr:rowOff>36023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7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52550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05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95644</xdr:rowOff>
    </xdr:from>
    <xdr:to>
      <xdr:col>46</xdr:col>
      <xdr:colOff>38100</xdr:colOff>
      <xdr:row>37</xdr:row>
      <xdr:rowOff>25794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6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42321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4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98444</xdr:rowOff>
    </xdr:from>
    <xdr:to>
      <xdr:col>41</xdr:col>
      <xdr:colOff>101600</xdr:colOff>
      <xdr:row>37</xdr:row>
      <xdr:rowOff>28594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7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45121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04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82442</xdr:rowOff>
    </xdr:from>
    <xdr:to>
      <xdr:col>36</xdr:col>
      <xdr:colOff>165100</xdr:colOff>
      <xdr:row>37</xdr:row>
      <xdr:rowOff>12592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5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29119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02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61240</xdr:rowOff>
    </xdr:from>
    <xdr:to>
      <xdr:col>55</xdr:col>
      <xdr:colOff>0</xdr:colOff>
      <xdr:row>56</xdr:row>
      <xdr:rowOff>125984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62440"/>
          <a:ext cx="838200" cy="6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122418</xdr:rowOff>
    </xdr:from>
    <xdr:to>
      <xdr:col>50</xdr:col>
      <xdr:colOff>114300</xdr:colOff>
      <xdr:row>56</xdr:row>
      <xdr:rowOff>125984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552168"/>
          <a:ext cx="889000" cy="17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122418</xdr:rowOff>
    </xdr:from>
    <xdr:to>
      <xdr:col>45</xdr:col>
      <xdr:colOff>177800</xdr:colOff>
      <xdr:row>56</xdr:row>
      <xdr:rowOff>56215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552168"/>
          <a:ext cx="889000" cy="10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56215</xdr:rowOff>
    </xdr:from>
    <xdr:to>
      <xdr:col>41</xdr:col>
      <xdr:colOff>50800</xdr:colOff>
      <xdr:row>56</xdr:row>
      <xdr:rowOff>135996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57415"/>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10440</xdr:rowOff>
    </xdr:from>
    <xdr:to>
      <xdr:col>55</xdr:col>
      <xdr:colOff>50800</xdr:colOff>
      <xdr:row>56</xdr:row>
      <xdr:rowOff>112040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33317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75184</xdr:rowOff>
    </xdr:from>
    <xdr:to>
      <xdr:col>50</xdr:col>
      <xdr:colOff>165100</xdr:colOff>
      <xdr:row>57</xdr:row>
      <xdr:rowOff>5334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7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21861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45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71618</xdr:rowOff>
    </xdr:from>
    <xdr:to>
      <xdr:col>46</xdr:col>
      <xdr:colOff>38100</xdr:colOff>
      <xdr:row>56</xdr:row>
      <xdr:rowOff>1768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18295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27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5415</xdr:rowOff>
    </xdr:from>
    <xdr:to>
      <xdr:col>41</xdr:col>
      <xdr:colOff>101600</xdr:colOff>
      <xdr:row>56</xdr:row>
      <xdr:rowOff>107015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0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123542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8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85196</xdr:rowOff>
    </xdr:from>
    <xdr:to>
      <xdr:col>36</xdr:col>
      <xdr:colOff>165100</xdr:colOff>
      <xdr:row>57</xdr:row>
      <xdr:rowOff>15346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31873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6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124040</xdr:rowOff>
    </xdr:from>
    <xdr:to>
      <xdr:col>55</xdr:col>
      <xdr:colOff>0</xdr:colOff>
      <xdr:row>77</xdr:row>
      <xdr:rowOff>3595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154240"/>
          <a:ext cx="838200" cy="5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124040</xdr:rowOff>
    </xdr:from>
    <xdr:to>
      <xdr:col>50</xdr:col>
      <xdr:colOff>114300</xdr:colOff>
      <xdr:row>76</xdr:row>
      <xdr:rowOff>141227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154240"/>
          <a:ext cx="889000" cy="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141227</xdr:rowOff>
    </xdr:from>
    <xdr:to>
      <xdr:col>45</xdr:col>
      <xdr:colOff>177800</xdr:colOff>
      <xdr:row>78</xdr:row>
      <xdr:rowOff>81956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171427"/>
          <a:ext cx="889000" cy="2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110040</xdr:rowOff>
    </xdr:from>
    <xdr:to>
      <xdr:col>41</xdr:col>
      <xdr:colOff>50800</xdr:colOff>
      <xdr:row>78</xdr:row>
      <xdr:rowOff>81956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11690"/>
          <a:ext cx="889000" cy="14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124245</xdr:rowOff>
    </xdr:from>
    <xdr:to>
      <xdr:col>55</xdr:col>
      <xdr:colOff>50800</xdr:colOff>
      <xdr:row>77</xdr:row>
      <xdr:rowOff>54395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147122</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0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73240</xdr:rowOff>
    </xdr:from>
    <xdr:to>
      <xdr:col>50</xdr:col>
      <xdr:colOff>165100</xdr:colOff>
      <xdr:row>77</xdr:row>
      <xdr:rowOff>3390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19918</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87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90427</xdr:rowOff>
    </xdr:from>
    <xdr:to>
      <xdr:col>46</xdr:col>
      <xdr:colOff>38100</xdr:colOff>
      <xdr:row>77</xdr:row>
      <xdr:rowOff>20577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37105</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89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31156</xdr:rowOff>
    </xdr:from>
    <xdr:to>
      <xdr:col>41</xdr:col>
      <xdr:colOff>101600</xdr:colOff>
      <xdr:row>78</xdr:row>
      <xdr:rowOff>132756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123883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59240</xdr:rowOff>
    </xdr:from>
    <xdr:to>
      <xdr:col>36</xdr:col>
      <xdr:colOff>165100</xdr:colOff>
      <xdr:row>77</xdr:row>
      <xdr:rowOff>160840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5917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86641</xdr:rowOff>
    </xdr:from>
    <xdr:to>
      <xdr:col>55</xdr:col>
      <xdr:colOff>0</xdr:colOff>
      <xdr:row>94</xdr:row>
      <xdr:rowOff>34860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031491"/>
          <a:ext cx="838200" cy="11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86641</xdr:rowOff>
    </xdr:from>
    <xdr:to>
      <xdr:col>50</xdr:col>
      <xdr:colOff>114300</xdr:colOff>
      <xdr:row>95</xdr:row>
      <xdr:rowOff>118445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031491"/>
          <a:ext cx="889000" cy="37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15222</xdr:rowOff>
    </xdr:from>
    <xdr:to>
      <xdr:col>45</xdr:col>
      <xdr:colOff>177800</xdr:colOff>
      <xdr:row>95</xdr:row>
      <xdr:rowOff>118445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5960072"/>
          <a:ext cx="889000" cy="44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15222</xdr:rowOff>
    </xdr:from>
    <xdr:to>
      <xdr:col>41</xdr:col>
      <xdr:colOff>50800</xdr:colOff>
      <xdr:row>95</xdr:row>
      <xdr:rowOff>56147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5960072"/>
          <a:ext cx="889000" cy="38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155510</xdr:rowOff>
    </xdr:from>
    <xdr:to>
      <xdr:col>55</xdr:col>
      <xdr:colOff>50800</xdr:colOff>
      <xdr:row>94</xdr:row>
      <xdr:rowOff>85660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1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6937</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95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35841</xdr:rowOff>
    </xdr:from>
    <xdr:to>
      <xdr:col>50</xdr:col>
      <xdr:colOff>165100</xdr:colOff>
      <xdr:row>93</xdr:row>
      <xdr:rowOff>137441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59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153968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7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67645</xdr:rowOff>
    </xdr:from>
    <xdr:to>
      <xdr:col>46</xdr:col>
      <xdr:colOff>38100</xdr:colOff>
      <xdr:row>95</xdr:row>
      <xdr:rowOff>169245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14322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3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135872</xdr:rowOff>
    </xdr:from>
    <xdr:to>
      <xdr:col>41</xdr:col>
      <xdr:colOff>101600</xdr:colOff>
      <xdr:row>93</xdr:row>
      <xdr:rowOff>66022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59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82549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68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5347</xdr:rowOff>
    </xdr:from>
    <xdr:to>
      <xdr:col>36</xdr:col>
      <xdr:colOff>165100</xdr:colOff>
      <xdr:row>95</xdr:row>
      <xdr:rowOff>106947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2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123474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6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164813</xdr:rowOff>
    </xdr:from>
    <xdr:to>
      <xdr:col>85</xdr:col>
      <xdr:colOff>127000</xdr:colOff>
      <xdr:row>37</xdr:row>
      <xdr:rowOff>87677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994113"/>
          <a:ext cx="838200" cy="43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161662</xdr:rowOff>
    </xdr:from>
    <xdr:to>
      <xdr:col>81</xdr:col>
      <xdr:colOff>50800</xdr:colOff>
      <xdr:row>34</xdr:row>
      <xdr:rowOff>164813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648062"/>
          <a:ext cx="889000" cy="34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161662</xdr:rowOff>
    </xdr:from>
    <xdr:to>
      <xdr:col>76</xdr:col>
      <xdr:colOff>114300</xdr:colOff>
      <xdr:row>33</xdr:row>
      <xdr:rowOff>140272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648062"/>
          <a:ext cx="889000" cy="15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140272</xdr:rowOff>
    </xdr:from>
    <xdr:to>
      <xdr:col>71</xdr:col>
      <xdr:colOff>177800</xdr:colOff>
      <xdr:row>36</xdr:row>
      <xdr:rowOff>29825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798122"/>
          <a:ext cx="889000" cy="40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36877</xdr:rowOff>
    </xdr:from>
    <xdr:to>
      <xdr:col>85</xdr:col>
      <xdr:colOff>177800</xdr:colOff>
      <xdr:row>37</xdr:row>
      <xdr:rowOff>138477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8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59754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3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114013</xdr:rowOff>
    </xdr:from>
    <xdr:to>
      <xdr:col>81</xdr:col>
      <xdr:colOff>101600</xdr:colOff>
      <xdr:row>35</xdr:row>
      <xdr:rowOff>44163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94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60690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71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110862</xdr:rowOff>
    </xdr:from>
    <xdr:to>
      <xdr:col>76</xdr:col>
      <xdr:colOff>165100</xdr:colOff>
      <xdr:row>33</xdr:row>
      <xdr:rowOff>41012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59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57539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3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89472</xdr:rowOff>
    </xdr:from>
    <xdr:to>
      <xdr:col>72</xdr:col>
      <xdr:colOff>38100</xdr:colOff>
      <xdr:row>34</xdr:row>
      <xdr:rowOff>19622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74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36149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52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150475</xdr:rowOff>
    </xdr:from>
    <xdr:to>
      <xdr:col>67</xdr:col>
      <xdr:colOff>101600</xdr:colOff>
      <xdr:row>36</xdr:row>
      <xdr:rowOff>80625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5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97152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78043</xdr:rowOff>
    </xdr:from>
    <xdr:to>
      <xdr:col>85</xdr:col>
      <xdr:colOff>127000</xdr:colOff>
      <xdr:row>56</xdr:row>
      <xdr:rowOff>82687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79243"/>
          <a:ext cx="838200" cy="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82687</xdr:rowOff>
    </xdr:from>
    <xdr:to>
      <xdr:col>81</xdr:col>
      <xdr:colOff>50800</xdr:colOff>
      <xdr:row>56</xdr:row>
      <xdr:rowOff>136782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83887"/>
          <a:ext cx="889000" cy="5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136782</xdr:rowOff>
    </xdr:from>
    <xdr:to>
      <xdr:col>76</xdr:col>
      <xdr:colOff>114300</xdr:colOff>
      <xdr:row>56</xdr:row>
      <xdr:rowOff>155766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37982"/>
          <a:ext cx="889000" cy="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155766</xdr:rowOff>
    </xdr:from>
    <xdr:to>
      <xdr:col>71</xdr:col>
      <xdr:colOff>177800</xdr:colOff>
      <xdr:row>57</xdr:row>
      <xdr:rowOff>47719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56966"/>
          <a:ext cx="889000" cy="6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27243</xdr:rowOff>
    </xdr:from>
    <xdr:to>
      <xdr:col>85</xdr:col>
      <xdr:colOff>177800</xdr:colOff>
      <xdr:row>56</xdr:row>
      <xdr:rowOff>128843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50120</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7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31887</xdr:rowOff>
    </xdr:from>
    <xdr:to>
      <xdr:col>81</xdr:col>
      <xdr:colOff>101600</xdr:colOff>
      <xdr:row>56</xdr:row>
      <xdr:rowOff>133487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150014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40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85982</xdr:rowOff>
    </xdr:from>
    <xdr:to>
      <xdr:col>76</xdr:col>
      <xdr:colOff>165100</xdr:colOff>
      <xdr:row>57</xdr:row>
      <xdr:rowOff>16132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8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32659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6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104966</xdr:rowOff>
    </xdr:from>
    <xdr:to>
      <xdr:col>72</xdr:col>
      <xdr:colOff>38100</xdr:colOff>
      <xdr:row>57</xdr:row>
      <xdr:rowOff>35116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51643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8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168369</xdr:rowOff>
    </xdr:from>
    <xdr:to>
      <xdr:col>67</xdr:col>
      <xdr:colOff>101600</xdr:colOff>
      <xdr:row>57</xdr:row>
      <xdr:rowOff>98519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6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115046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108538</xdr:rowOff>
    </xdr:from>
    <xdr:to>
      <xdr:col>85</xdr:col>
      <xdr:colOff>127000</xdr:colOff>
      <xdr:row>97</xdr:row>
      <xdr:rowOff>146799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39188"/>
          <a:ext cx="838200" cy="3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146799</xdr:rowOff>
    </xdr:from>
    <xdr:to>
      <xdr:col>81</xdr:col>
      <xdr:colOff>50800</xdr:colOff>
      <xdr:row>97</xdr:row>
      <xdr:rowOff>168827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77449"/>
          <a:ext cx="889000" cy="2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168827</xdr:rowOff>
    </xdr:from>
    <xdr:to>
      <xdr:col>76</xdr:col>
      <xdr:colOff>114300</xdr:colOff>
      <xdr:row>98</xdr:row>
      <xdr:rowOff>48878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99477"/>
          <a:ext cx="889000" cy="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118151</xdr:rowOff>
    </xdr:from>
    <xdr:to>
      <xdr:col>71</xdr:col>
      <xdr:colOff>177800</xdr:colOff>
      <xdr:row>98</xdr:row>
      <xdr:rowOff>48878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48801"/>
          <a:ext cx="889000" cy="10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57738</xdr:rowOff>
    </xdr:from>
    <xdr:to>
      <xdr:col>85</xdr:col>
      <xdr:colOff>177800</xdr:colOff>
      <xdr:row>97</xdr:row>
      <xdr:rowOff>159338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8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36165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6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95999</xdr:rowOff>
    </xdr:from>
    <xdr:to>
      <xdr:col>81</xdr:col>
      <xdr:colOff>101600</xdr:colOff>
      <xdr:row>98</xdr:row>
      <xdr:rowOff>26149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17276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1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118027</xdr:rowOff>
    </xdr:from>
    <xdr:to>
      <xdr:col>76</xdr:col>
      <xdr:colOff>165100</xdr:colOff>
      <xdr:row>98</xdr:row>
      <xdr:rowOff>48177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4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39304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4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169528</xdr:rowOff>
    </xdr:from>
    <xdr:to>
      <xdr:col>72</xdr:col>
      <xdr:colOff>38100</xdr:colOff>
      <xdr:row>98</xdr:row>
      <xdr:rowOff>99678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90805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67351</xdr:rowOff>
    </xdr:from>
    <xdr:to>
      <xdr:col>67</xdr:col>
      <xdr:colOff>101600</xdr:colOff>
      <xdr:row>97</xdr:row>
      <xdr:rowOff>168951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160078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9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・総務費については、前年度から１３０，４１６円減少しており、主にケーブルテレビ施設更新事業の事業完了によるものである。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・民生費については、前年度から５５，２２６円増加しており、主にこどものあそび場整備事業基金や保健福祉センター大規模改修事業基金の造成によるものである。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・衛生費については、前年度から４０，７８４円増加しており、主に廃棄物処理広域化事業負担金の増によるものである。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・土木費については、前年度から２６，１７４円減少しており、主に美浜町スマートコンパクトシティ魅力創造拠点化事業の事業完了によるものである。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・消防費については、前年度から２６，７７６円減少しており、主に要配慮者等屋内退避施設整備事業の事業完了によるものである。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・全体的に類似団体平均よりも高い傾向にあるため、今後は、公共施設等総合管理計画に基づく施設の統廃合や、指定管理者制度の導入等によるコスト削減に努めていく。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年度の実質収支と比較し、</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年度の実質収支が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年度の実質単年度収支は</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財政調整基金については、</a:t>
          </a:r>
          <a:r>
            <a:rPr kumimoji="1" lang="en-US" altLang="ja-JP" sz="1100">
              <a:solidFill>
                <a:schemeClr val="dk1"/>
              </a:solidFill>
              <a:effectLst/>
              <a:latin typeface="+mn-lt"/>
              <a:ea typeface="+mn-ea"/>
              <a:cs typeface="+mn-cs"/>
            </a:rPr>
            <a:t>220,000</a:t>
          </a:r>
          <a:r>
            <a:rPr kumimoji="1" lang="ja-JP" altLang="ja-JP" sz="1100">
              <a:solidFill>
                <a:schemeClr val="dk1"/>
              </a:solidFill>
              <a:effectLst/>
              <a:latin typeface="+mn-lt"/>
              <a:ea typeface="+mn-ea"/>
              <a:cs typeface="+mn-cs"/>
            </a:rPr>
            <a:t>千円の積立を行っている。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・全ての会計において黒字となっており、赤字額はない。</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・近年は標準財政規模に対してほぼ同じ水準の黒字幅で堅調に推移して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R4</a:t>
          </a:r>
          <a:r>
            <a:rPr lang="ja-JP" altLang="ja-JP" sz="1100" b="0" i="0" baseline="0">
              <a:solidFill>
                <a:schemeClr val="dk1"/>
              </a:solidFill>
              <a:effectLst/>
              <a:latin typeface="+mn-lt"/>
              <a:ea typeface="+mn-ea"/>
              <a:cs typeface="+mn-cs"/>
            </a:rPr>
            <a:t>については一般会計の黒字が減少したことにより、全体の黒字額が減少した</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R5</a:t>
          </a:r>
          <a:r>
            <a:rPr lang="ja-JP" altLang="en-US" sz="1100" b="0" i="0" baseline="0">
              <a:solidFill>
                <a:schemeClr val="dk1"/>
              </a:solidFill>
              <a:effectLst/>
              <a:latin typeface="+mn-lt"/>
              <a:ea typeface="+mn-ea"/>
              <a:cs typeface="+mn-cs"/>
            </a:rPr>
            <a:t>についてはほぼ同水準となった。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・一般会計からの繰出等の状況については今後も注視する必要がある。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・今後も財源の確保と適正な予算執行に努めていく。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12633224</v>
      </c>
      <c r="BO4" s="462"/>
      <c r="BP4" s="462"/>
      <c r="BQ4" s="462"/>
      <c r="BR4" s="462"/>
      <c r="BS4" s="462"/>
      <c r="BT4" s="462"/>
      <c r="BU4" s="463"/>
      <c r="BV4" s="461">
        <v>13183640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15.2</v>
      </c>
      <c r="CU4" s="602"/>
      <c r="CV4" s="602"/>
      <c r="CW4" s="602"/>
      <c r="CX4" s="602"/>
      <c r="CY4" s="602"/>
      <c r="CZ4" s="602"/>
      <c r="DA4" s="603"/>
      <c r="DB4" s="601">
        <v>10.1</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11502021</v>
      </c>
      <c r="BO5" s="433"/>
      <c r="BP5" s="433"/>
      <c r="BQ5" s="433"/>
      <c r="BR5" s="433"/>
      <c r="BS5" s="433"/>
      <c r="BT5" s="433"/>
      <c r="BU5" s="434"/>
      <c r="BV5" s="432">
        <v>12343611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69.099999999999994</v>
      </c>
      <c r="CU5" s="430"/>
      <c r="CV5" s="430"/>
      <c r="CW5" s="430"/>
      <c r="CX5" s="430"/>
      <c r="CY5" s="430"/>
      <c r="CZ5" s="430"/>
      <c r="DA5" s="431"/>
      <c r="DB5" s="429">
        <v>76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1131203</v>
      </c>
      <c r="BO6" s="433"/>
      <c r="BP6" s="433"/>
      <c r="BQ6" s="433"/>
      <c r="BR6" s="433"/>
      <c r="BS6" s="433"/>
      <c r="BT6" s="433"/>
      <c r="BU6" s="434"/>
      <c r="BV6" s="432">
        <v>840029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69.099999999999994</v>
      </c>
      <c r="CU6" s="576"/>
      <c r="CV6" s="576"/>
      <c r="CW6" s="576"/>
      <c r="CX6" s="576"/>
      <c r="CY6" s="576"/>
      <c r="CZ6" s="576"/>
      <c r="DA6" s="577"/>
      <c r="DB6" s="575">
        <v>76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316573</v>
      </c>
      <c r="BO7" s="433"/>
      <c r="BP7" s="433"/>
      <c r="BQ7" s="433"/>
      <c r="BR7" s="433"/>
      <c r="BS7" s="433"/>
      <c r="BT7" s="433"/>
      <c r="BU7" s="434"/>
      <c r="BV7" s="432">
        <v>338882</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5344235</v>
      </c>
      <c r="CU7" s="433"/>
      <c r="CV7" s="433"/>
      <c r="CW7" s="433"/>
      <c r="CX7" s="433"/>
      <c r="CY7" s="433"/>
      <c r="CZ7" s="433"/>
      <c r="DA7" s="434"/>
      <c r="DB7" s="432">
        <v>4946951</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104</v>
      </c>
      <c r="AV8" s="491"/>
      <c r="AW8" s="491"/>
      <c r="AX8" s="491"/>
      <c r="AY8" s="446" t="s">
        <v>105</v>
      </c>
      <c r="AZ8" s="447"/>
      <c r="BA8" s="447"/>
      <c r="BB8" s="447"/>
      <c r="BC8" s="447"/>
      <c r="BD8" s="447"/>
      <c r="BE8" s="447"/>
      <c r="BF8" s="447"/>
      <c r="BG8" s="447"/>
      <c r="BH8" s="447"/>
      <c r="BI8" s="447"/>
      <c r="BJ8" s="447"/>
      <c r="BK8" s="447"/>
      <c r="BL8" s="447"/>
      <c r="BM8" s="448"/>
      <c r="BN8" s="432">
        <v>814630</v>
      </c>
      <c r="BO8" s="433"/>
      <c r="BP8" s="433"/>
      <c r="BQ8" s="433"/>
      <c r="BR8" s="433"/>
      <c r="BS8" s="433"/>
      <c r="BT8" s="433"/>
      <c r="BU8" s="434"/>
      <c r="BV8" s="432">
        <v>501147</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1.05</v>
      </c>
      <c r="CU8" s="536"/>
      <c r="CV8" s="536"/>
      <c r="CW8" s="536"/>
      <c r="CX8" s="536"/>
      <c r="CY8" s="536"/>
      <c r="CZ8" s="536"/>
      <c r="DA8" s="537"/>
      <c r="DB8" s="535">
        <v>0.91</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9179</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313483</v>
      </c>
      <c r="BO9" s="433"/>
      <c r="BP9" s="433"/>
      <c r="BQ9" s="433"/>
      <c r="BR9" s="433"/>
      <c r="BS9" s="433"/>
      <c r="BT9" s="433"/>
      <c r="BU9" s="434"/>
      <c r="BV9" s="432">
        <v>-497535</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6</v>
      </c>
      <c r="CU9" s="430"/>
      <c r="CV9" s="430"/>
      <c r="CW9" s="430"/>
      <c r="CX9" s="430"/>
      <c r="CY9" s="430"/>
      <c r="CZ9" s="430"/>
      <c r="DA9" s="431"/>
      <c r="DB9" s="429">
        <v>5.5</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9914</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220000</v>
      </c>
      <c r="BO10" s="433"/>
      <c r="BP10" s="433"/>
      <c r="BQ10" s="433"/>
      <c r="BR10" s="433"/>
      <c r="BS10" s="433"/>
      <c r="BT10" s="433"/>
      <c r="BU10" s="434"/>
      <c r="BV10" s="432">
        <v>469000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104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8842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8762</v>
      </c>
      <c r="S13" s="520"/>
      <c r="T13" s="520"/>
      <c r="U13" s="520"/>
      <c r="V13" s="521"/>
      <c r="W13" s="522" t="s">
        <v>131</v>
      </c>
      <c r="X13" s="418"/>
      <c r="Y13" s="418"/>
      <c r="Z13" s="418"/>
      <c r="AA13" s="418"/>
      <c r="AB13" s="419"/>
      <c r="AC13" s="385">
        <v>326</v>
      </c>
      <c r="AD13" s="386"/>
      <c r="AE13" s="386"/>
      <c r="AF13" s="386"/>
      <c r="AG13" s="387"/>
      <c r="AH13" s="385">
        <v>370</v>
      </c>
      <c r="AI13" s="386"/>
      <c r="AJ13" s="386"/>
      <c r="AK13" s="386"/>
      <c r="AL13" s="445"/>
      <c r="AM13" s="489" t="s">
        <v>132</v>
      </c>
      <c r="AN13" s="389"/>
      <c r="AO13" s="389"/>
      <c r="AP13" s="389"/>
      <c r="AQ13" s="389"/>
      <c r="AR13" s="389"/>
      <c r="AS13" s="389"/>
      <c r="AT13" s="390"/>
      <c r="AU13" s="490" t="s">
        <v>104</v>
      </c>
      <c r="AV13" s="491"/>
      <c r="AW13" s="491"/>
      <c r="AX13" s="491"/>
      <c r="AY13" s="446" t="s">
        <v>133</v>
      </c>
      <c r="AZ13" s="447"/>
      <c r="BA13" s="447"/>
      <c r="BB13" s="447"/>
      <c r="BC13" s="447"/>
      <c r="BD13" s="447"/>
      <c r="BE13" s="447"/>
      <c r="BF13" s="447"/>
      <c r="BG13" s="447"/>
      <c r="BH13" s="447"/>
      <c r="BI13" s="447"/>
      <c r="BJ13" s="447"/>
      <c r="BK13" s="447"/>
      <c r="BL13" s="447"/>
      <c r="BM13" s="448"/>
      <c r="BN13" s="432">
        <v>533483</v>
      </c>
      <c r="BO13" s="433"/>
      <c r="BP13" s="433"/>
      <c r="BQ13" s="433"/>
      <c r="BR13" s="433"/>
      <c r="BS13" s="433"/>
      <c r="BT13" s="433"/>
      <c r="BU13" s="434"/>
      <c r="BV13" s="432">
        <v>-28535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8.4</v>
      </c>
      <c r="CU13" s="430"/>
      <c r="CV13" s="430"/>
      <c r="CW13" s="430"/>
      <c r="CX13" s="430"/>
      <c r="CY13" s="430"/>
      <c r="CZ13" s="430"/>
      <c r="DA13" s="431"/>
      <c r="DB13" s="429">
        <v>7.6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9002</v>
      </c>
      <c r="S14" s="520"/>
      <c r="T14" s="520"/>
      <c r="U14" s="520"/>
      <c r="V14" s="521"/>
      <c r="W14" s="523"/>
      <c r="X14" s="421"/>
      <c r="Y14" s="421"/>
      <c r="Z14" s="421"/>
      <c r="AA14" s="421"/>
      <c r="AB14" s="422"/>
      <c r="AC14" s="512">
        <v>6.7</v>
      </c>
      <c r="AD14" s="513"/>
      <c r="AE14" s="513"/>
      <c r="AF14" s="513"/>
      <c r="AG14" s="514"/>
      <c r="AH14" s="512">
        <v>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53.3</v>
      </c>
      <c r="CU14" s="530"/>
      <c r="CV14" s="530"/>
      <c r="CW14" s="530"/>
      <c r="CX14" s="530"/>
      <c r="CY14" s="530"/>
      <c r="CZ14" s="530"/>
      <c r="DA14" s="531"/>
      <c r="DB14" s="529">
        <v>66.7</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8931</v>
      </c>
      <c r="S15" s="520"/>
      <c r="T15" s="520"/>
      <c r="U15" s="520"/>
      <c r="V15" s="521"/>
      <c r="W15" s="522" t="s">
        <v>137</v>
      </c>
      <c r="X15" s="418"/>
      <c r="Y15" s="418"/>
      <c r="Z15" s="418"/>
      <c r="AA15" s="418"/>
      <c r="AB15" s="419"/>
      <c r="AC15" s="385">
        <v>1050</v>
      </c>
      <c r="AD15" s="386"/>
      <c r="AE15" s="386"/>
      <c r="AF15" s="386"/>
      <c r="AG15" s="387"/>
      <c r="AH15" s="385">
        <v>1161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4079923</v>
      </c>
      <c r="BO15" s="462"/>
      <c r="BP15" s="462"/>
      <c r="BQ15" s="462"/>
      <c r="BR15" s="462"/>
      <c r="BS15" s="462"/>
      <c r="BT15" s="462"/>
      <c r="BU15" s="463"/>
      <c r="BV15" s="461">
        <v>3776968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21.5</v>
      </c>
      <c r="AD16" s="513"/>
      <c r="AE16" s="513"/>
      <c r="AF16" s="513"/>
      <c r="AG16" s="514"/>
      <c r="AH16" s="512">
        <v>22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3577052</v>
      </c>
      <c r="BO16" s="433"/>
      <c r="BP16" s="433"/>
      <c r="BQ16" s="433"/>
      <c r="BR16" s="433"/>
      <c r="BS16" s="433"/>
      <c r="BT16" s="433"/>
      <c r="BU16" s="434"/>
      <c r="BV16" s="432">
        <v>3543383</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3497</v>
      </c>
      <c r="AD17" s="386"/>
      <c r="AE17" s="386"/>
      <c r="AF17" s="386"/>
      <c r="AG17" s="387"/>
      <c r="AH17" s="385">
        <v>3750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5344235</v>
      </c>
      <c r="BO17" s="433"/>
      <c r="BP17" s="433"/>
      <c r="BQ17" s="433"/>
      <c r="BR17" s="433"/>
      <c r="BS17" s="433"/>
      <c r="BT17" s="433"/>
      <c r="BU17" s="434"/>
      <c r="BV17" s="432">
        <v>4946951</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152.38</v>
      </c>
      <c r="M18" s="485"/>
      <c r="N18" s="485"/>
      <c r="O18" s="485"/>
      <c r="P18" s="485"/>
      <c r="Q18" s="485"/>
      <c r="R18" s="486"/>
      <c r="S18" s="486"/>
      <c r="T18" s="486"/>
      <c r="U18" s="486"/>
      <c r="V18" s="487"/>
      <c r="W18" s="503"/>
      <c r="X18" s="504"/>
      <c r="Y18" s="504"/>
      <c r="Z18" s="504"/>
      <c r="AA18" s="504"/>
      <c r="AB18" s="528"/>
      <c r="AC18" s="402">
        <v>71.8</v>
      </c>
      <c r="AD18" s="403"/>
      <c r="AE18" s="403"/>
      <c r="AF18" s="403"/>
      <c r="AG18" s="488"/>
      <c r="AH18" s="402">
        <v>71</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3941278</v>
      </c>
      <c r="BO18" s="433"/>
      <c r="BP18" s="433"/>
      <c r="BQ18" s="433"/>
      <c r="BR18" s="433"/>
      <c r="BS18" s="433"/>
      <c r="BT18" s="433"/>
      <c r="BU18" s="434"/>
      <c r="BV18" s="432">
        <v>3935497</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60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8958272</v>
      </c>
      <c r="BO19" s="433"/>
      <c r="BP19" s="433"/>
      <c r="BQ19" s="433"/>
      <c r="BR19" s="433"/>
      <c r="BS19" s="433"/>
      <c r="BT19" s="433"/>
      <c r="BU19" s="434"/>
      <c r="BV19" s="432">
        <v>8343048</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3745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6458611</v>
      </c>
      <c r="BO22" s="462"/>
      <c r="BP22" s="462"/>
      <c r="BQ22" s="462"/>
      <c r="BR22" s="462"/>
      <c r="BS22" s="462"/>
      <c r="BT22" s="462"/>
      <c r="BU22" s="463"/>
      <c r="BV22" s="461">
        <v>6694129</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4624519</v>
      </c>
      <c r="BO23" s="433"/>
      <c r="BP23" s="433"/>
      <c r="BQ23" s="433"/>
      <c r="BR23" s="433"/>
      <c r="BS23" s="433"/>
      <c r="BT23" s="433"/>
      <c r="BU23" s="434"/>
      <c r="BV23" s="432">
        <v>4626566</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8500</v>
      </c>
      <c r="R24" s="386"/>
      <c r="S24" s="386"/>
      <c r="T24" s="386"/>
      <c r="U24" s="386"/>
      <c r="V24" s="387"/>
      <c r="W24" s="475"/>
      <c r="X24" s="412"/>
      <c r="Y24" s="413"/>
      <c r="Z24" s="388" t="s">
        <v>162</v>
      </c>
      <c r="AA24" s="389"/>
      <c r="AB24" s="389"/>
      <c r="AC24" s="389"/>
      <c r="AD24" s="389"/>
      <c r="AE24" s="389"/>
      <c r="AF24" s="389"/>
      <c r="AG24" s="390"/>
      <c r="AH24" s="385">
        <v>156</v>
      </c>
      <c r="AI24" s="386"/>
      <c r="AJ24" s="386"/>
      <c r="AK24" s="386"/>
      <c r="AL24" s="387"/>
      <c r="AM24" s="385">
        <v>458172</v>
      </c>
      <c r="AN24" s="386"/>
      <c r="AO24" s="386"/>
      <c r="AP24" s="386"/>
      <c r="AQ24" s="386"/>
      <c r="AR24" s="387"/>
      <c r="AS24" s="385">
        <v>2937</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4040296</v>
      </c>
      <c r="BO24" s="433"/>
      <c r="BP24" s="433"/>
      <c r="BQ24" s="433"/>
      <c r="BR24" s="433"/>
      <c r="BS24" s="433"/>
      <c r="BT24" s="433"/>
      <c r="BU24" s="434"/>
      <c r="BV24" s="432">
        <v>4010538</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6700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1694565</v>
      </c>
      <c r="BO25" s="462"/>
      <c r="BP25" s="462"/>
      <c r="BQ25" s="462"/>
      <c r="BR25" s="462"/>
      <c r="BS25" s="462"/>
      <c r="BT25" s="462"/>
      <c r="BU25" s="463"/>
      <c r="BV25" s="461">
        <v>1670814</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5600</v>
      </c>
      <c r="R26" s="386"/>
      <c r="S26" s="386"/>
      <c r="T26" s="386"/>
      <c r="U26" s="386"/>
      <c r="V26" s="387"/>
      <c r="W26" s="475"/>
      <c r="X26" s="412"/>
      <c r="Y26" s="413"/>
      <c r="Z26" s="388" t="s">
        <v>168</v>
      </c>
      <c r="AA26" s="443"/>
      <c r="AB26" s="443"/>
      <c r="AC26" s="443"/>
      <c r="AD26" s="443"/>
      <c r="AE26" s="443"/>
      <c r="AF26" s="443"/>
      <c r="AG26" s="444"/>
      <c r="AH26" s="385">
        <v>7</v>
      </c>
      <c r="AI26" s="386"/>
      <c r="AJ26" s="386"/>
      <c r="AK26" s="386"/>
      <c r="AL26" s="387"/>
      <c r="AM26" s="385">
        <v>17430</v>
      </c>
      <c r="AN26" s="386"/>
      <c r="AO26" s="386"/>
      <c r="AP26" s="386"/>
      <c r="AQ26" s="386"/>
      <c r="AR26" s="387"/>
      <c r="AS26" s="385">
        <v>2490</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3000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126400</v>
      </c>
      <c r="BO27" s="467"/>
      <c r="BP27" s="467"/>
      <c r="BQ27" s="467"/>
      <c r="BR27" s="467"/>
      <c r="BS27" s="467"/>
      <c r="BT27" s="467"/>
      <c r="BU27" s="468"/>
      <c r="BV27" s="466">
        <v>126400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2450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1849152</v>
      </c>
      <c r="BO28" s="462"/>
      <c r="BP28" s="462"/>
      <c r="BQ28" s="462"/>
      <c r="BR28" s="462"/>
      <c r="BS28" s="462"/>
      <c r="BT28" s="462"/>
      <c r="BU28" s="463"/>
      <c r="BV28" s="461">
        <v>1629152</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12</v>
      </c>
      <c r="M29" s="386"/>
      <c r="N29" s="386"/>
      <c r="O29" s="386"/>
      <c r="P29" s="387"/>
      <c r="Q29" s="385">
        <v>2350</v>
      </c>
      <c r="R29" s="386"/>
      <c r="S29" s="386"/>
      <c r="T29" s="386"/>
      <c r="U29" s="386"/>
      <c r="V29" s="387"/>
      <c r="W29" s="476"/>
      <c r="X29" s="477"/>
      <c r="Y29" s="478"/>
      <c r="Z29" s="388" t="s">
        <v>177</v>
      </c>
      <c r="AA29" s="389"/>
      <c r="AB29" s="389"/>
      <c r="AC29" s="389"/>
      <c r="AD29" s="389"/>
      <c r="AE29" s="389"/>
      <c r="AF29" s="389"/>
      <c r="AG29" s="390"/>
      <c r="AH29" s="385">
        <v>156</v>
      </c>
      <c r="AI29" s="386"/>
      <c r="AJ29" s="386"/>
      <c r="AK29" s="386"/>
      <c r="AL29" s="387"/>
      <c r="AM29" s="385">
        <v>458172</v>
      </c>
      <c r="AN29" s="386"/>
      <c r="AO29" s="386"/>
      <c r="AP29" s="386"/>
      <c r="AQ29" s="386"/>
      <c r="AR29" s="387"/>
      <c r="AS29" s="385">
        <v>2937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71802</v>
      </c>
      <c r="BO29" s="433"/>
      <c r="BP29" s="433"/>
      <c r="BQ29" s="433"/>
      <c r="BR29" s="433"/>
      <c r="BS29" s="433"/>
      <c r="BT29" s="433"/>
      <c r="BU29" s="434"/>
      <c r="BV29" s="432">
        <v>71782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93.7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3497866</v>
      </c>
      <c r="BO30" s="467"/>
      <c r="BP30" s="467"/>
      <c r="BQ30" s="467"/>
      <c r="BR30" s="467"/>
      <c r="BS30" s="467"/>
      <c r="BT30" s="467"/>
      <c r="BU30" s="468"/>
      <c r="BV30" s="466">
        <v>3379992</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IF('各会計、関係団体の財政状況及び健全化判断比率'!B32="","",'各会計、関係団体の財政状況及び健全化判断比率'!B32)</f>
        <v>上水道事業会計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IF('各会計、関係団体の財政状況及び健全化判断比率'!B33="","",'各会計、関係団体の財政状況及び健全化判断比率'!B33)</f>
        <v>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14</v>
      </c>
      <c r="BX34" s="380"/>
      <c r="BY34" s="381" t="str">
        <f>IF('各会計、関係団体の財政状況及び健全化判断比率'!B68="","",'各会計、関係団体の財政状況及び健全化判断比率'!B68)</f>
        <v>公立小浜病院組合</v>
      </c>
      <c r="BZ34" s="381"/>
      <c r="CA34" s="381"/>
      <c r="CB34" s="381"/>
      <c r="CC34" s="381"/>
      <c r="CD34" s="381"/>
      <c r="CE34" s="381"/>
      <c r="CF34" s="381"/>
      <c r="CG34" s="381"/>
      <c r="CH34" s="381"/>
      <c r="CI34" s="381"/>
      <c r="CJ34" s="381"/>
      <c r="CK34" s="381"/>
      <c r="CL34" s="381"/>
      <c r="CM34" s="381"/>
      <c r="CN34" s="175"/>
      <c r="CO34" s="380">
        <f>IF(CQ34="","",MAX(C34:D43,U34:V43,AM34:AN43,BE34:BF43,BW34:BX43)+1)</f>
        <v>23</v>
      </c>
      <c r="CP34" s="380"/>
      <c r="CQ34" s="381" t="str">
        <f>IF('各会計、関係団体の財政状況及び健全化判断比率'!BS7="","",'各会計、関係団体の財政状況及び健全化判断比率'!BS7)</f>
        <v>（株）レインボーライン</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診療所事業特別会計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後期高齢者医療事業特別会計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10</v>
      </c>
      <c r="BF35" s="380"/>
      <c r="BG35" s="381" t="str">
        <f>IF('各会計、関係団体の財政状況及び健全化判断比率'!B34="","",'各会計、関係団体の財政状況及び健全化判断比率'!B34)</f>
        <v>集落排水処理事業特別会計</v>
      </c>
      <c r="BH35" s="381"/>
      <c r="BI35" s="381"/>
      <c r="BJ35" s="381"/>
      <c r="BK35" s="381"/>
      <c r="BL35" s="381"/>
      <c r="BM35" s="381"/>
      <c r="BN35" s="381"/>
      <c r="BO35" s="381"/>
      <c r="BP35" s="381"/>
      <c r="BQ35" s="381"/>
      <c r="BR35" s="381"/>
      <c r="BS35" s="381"/>
      <c r="BT35" s="381"/>
      <c r="BU35" s="381"/>
      <c r="BV35" s="175"/>
      <c r="BW35" s="380">
        <f t="shared" ref="BW35:BW43" si="2">IF(BY35="","",BW34+1)</f>
        <v>15</v>
      </c>
      <c r="BX35" s="380"/>
      <c r="BY35" s="381" t="str">
        <f>IF('各会計、関係団体の財政状況及び健全化判断比率'!B69="","",'各会計、関係団体の財政状況及び健全化判断比率'!B69)</f>
        <v>敦賀美方消防組合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f>IF(E36="","",C35+1)</f>
        <v>3</v>
      </c>
      <c r="D36" s="380"/>
      <c r="E36" s="381" t="str">
        <f>IF('各会計、関係団体の財政状況及び健全化判断比率'!B9="","",'各会計、関係団体の財政状況及び健全化判断比率'!B9)</f>
        <v>道路用地取得事業特別会計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介護保険事業特別会計（介護保険事業勘定）</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11</v>
      </c>
      <c r="BF36" s="380"/>
      <c r="BG36" s="381" t="str">
        <f>IF('各会計、関係団体の財政状況及び健全化判断比率'!B35="","",'各会計、関係団体の財政状況及び健全化判断比率'!B35)</f>
        <v>公共下水道事業特別会計</v>
      </c>
      <c r="BH36" s="381"/>
      <c r="BI36" s="381"/>
      <c r="BJ36" s="381"/>
      <c r="BK36" s="381"/>
      <c r="BL36" s="381"/>
      <c r="BM36" s="381"/>
      <c r="BN36" s="381"/>
      <c r="BO36" s="381"/>
      <c r="BP36" s="381"/>
      <c r="BQ36" s="381"/>
      <c r="BR36" s="381"/>
      <c r="BS36" s="381"/>
      <c r="BT36" s="381"/>
      <c r="BU36" s="381"/>
      <c r="BV36" s="175"/>
      <c r="BW36" s="380">
        <f t="shared" si="2"/>
        <v>16</v>
      </c>
      <c r="BX36" s="380"/>
      <c r="BY36" s="381" t="str">
        <f>IF('各会計、関係団体の財政状況及び健全化判断比率'!B70="","",'各会計、関係団体の財政状況及び健全化判断比率'!B70)</f>
        <v>美浜・三方環境衛生組合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介護保険事業特別会計（介護サービス事業勘定）</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12</v>
      </c>
      <c r="BF37" s="380"/>
      <c r="BG37" s="381" t="str">
        <f>IF('各会計、関係団体の財政状況及び健全化判断比率'!B36="","",'各会計、関係団体の財政状況及び健全化判断比率'!B36)</f>
        <v>産業団地事業特別会計</v>
      </c>
      <c r="BH37" s="381"/>
      <c r="BI37" s="381"/>
      <c r="BJ37" s="381"/>
      <c r="BK37" s="381"/>
      <c r="BL37" s="381"/>
      <c r="BM37" s="381"/>
      <c r="BN37" s="381"/>
      <c r="BO37" s="381"/>
      <c r="BP37" s="381"/>
      <c r="BQ37" s="381"/>
      <c r="BR37" s="381"/>
      <c r="BS37" s="381"/>
      <c r="BT37" s="381"/>
      <c r="BU37" s="381"/>
      <c r="BV37" s="175"/>
      <c r="BW37" s="380">
        <f t="shared" si="2"/>
        <v>17</v>
      </c>
      <c r="BX37" s="380"/>
      <c r="BY37" s="381" t="str">
        <f>IF('各会計、関係団体の財政状況及び健全化判断比率'!B71="","",'各会計、関係団体の財政状況及び健全化判断比率'!B71)</f>
        <v>嶺南広域行政組合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f t="shared" si="1"/>
        <v>13</v>
      </c>
      <c r="BF38" s="380"/>
      <c r="BG38" s="381" t="str">
        <f>IF('各会計、関係団体の財政状況及び健全化判断比率'!B37="","",'各会計、関係団体の財政状況及び健全化判断比率'!B37)</f>
        <v>住宅団地事業特別会計</v>
      </c>
      <c r="BH38" s="381"/>
      <c r="BI38" s="381"/>
      <c r="BJ38" s="381"/>
      <c r="BK38" s="381"/>
      <c r="BL38" s="381"/>
      <c r="BM38" s="381"/>
      <c r="BN38" s="381"/>
      <c r="BO38" s="381"/>
      <c r="BP38" s="381"/>
      <c r="BQ38" s="381"/>
      <c r="BR38" s="381"/>
      <c r="BS38" s="381"/>
      <c r="BT38" s="381"/>
      <c r="BU38" s="381"/>
      <c r="BV38" s="175"/>
      <c r="BW38" s="380">
        <f t="shared" si="2"/>
        <v>18</v>
      </c>
      <c r="BX38" s="380"/>
      <c r="BY38" s="381" t="str">
        <f>IF('各会計、関係団体の財政状況及び健全化判断比率'!B72="","",'各会計、関係団体の財政状況及び健全化判断比率'!B72)</f>
        <v>福井県後期高齢者医療広域連合（一般会計）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19</v>
      </c>
      <c r="BX39" s="380"/>
      <c r="BY39" s="381" t="str">
        <f>IF('各会計、関係団体の財政状況及び健全化判断比率'!B73="","",'各会計、関係団体の財政状況及び健全化判断比率'!B73)</f>
        <v>福井県後期高齢者医療広域連合（特別会計）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20</v>
      </c>
      <c r="BX40" s="380"/>
      <c r="BY40" s="381" t="str">
        <f>IF('各会計、関係団体の財政状況及び健全化判断比率'!B74="","",'各会計、関係団体の財政状況及び健全化判断比率'!B74)</f>
        <v>福井県市町総合事務組合（一般会計）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21</v>
      </c>
      <c r="BX41" s="380"/>
      <c r="BY41" s="381" t="str">
        <f>IF('各会計、関係団体の財政状況及び健全化判断比率'!B75="","",'各会計、関係団体の財政状況及び健全化判断比率'!B75)</f>
        <v>福井県市町総合事務組合（特別会計）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22</v>
      </c>
      <c r="BX42" s="380"/>
      <c r="BY42" s="381" t="str">
        <f>IF('各会計、関係団体の財政状況及び健全化判断比率'!B76="","",'各会計、関係団体の財政状況及び健全化判断比率'!B76)</f>
        <v>福井県自治会館組合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9Erws8xxmo5pYqAR9HLlrCjdwxACuKN2LIVrYpYS4QzqUfHIv+Ox3x/1u7gKQOw6opekccHoxBKROju+5DBi/A==" saltValue="CfkwKEhoN55SDLlW53l+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62" t="s">
        <v>538</v>
      </c>
      <c r="D34" s="1162"/>
      <c r="E34" s="1163"/>
      <c r="F34" s="32">
        <v>13.63</v>
      </c>
      <c r="G34" s="33">
        <v>14.55</v>
      </c>
      <c r="H34" s="33">
        <v>20.260000000000002</v>
      </c>
      <c r="I34" s="33">
        <v>8.86</v>
      </c>
      <c r="J34" s="34">
        <v>13.96</v>
      </c>
      <c r="K34" s="22"/>
      <c r="L34" s="22"/>
      <c r="M34" s="22"/>
      <c r="N34" s="22"/>
      <c r="O34" s="22"/>
      <c r="P34" s="22"/>
    </row>
    <row r="35" spans="1:16" ht="39" customHeight="1" x14ac:dyDescent="0.2">
      <c r="A35" s="22"/>
      <c r="B35" s="35"/>
      <c r="C35" s="1158" t="s">
        <v>539</v>
      </c>
      <c r="D35" s="1158"/>
      <c r="E35" s="1159"/>
      <c r="F35" s="36">
        <v>12.44</v>
      </c>
      <c r="G35" s="37">
        <v>12.2</v>
      </c>
      <c r="H35" s="37">
        <v>10.69</v>
      </c>
      <c r="I35" s="37">
        <v>10.11</v>
      </c>
      <c r="J35" s="38">
        <v>9.56</v>
      </c>
      <c r="K35" s="22"/>
      <c r="L35" s="22"/>
      <c r="M35" s="22"/>
      <c r="N35" s="22"/>
      <c r="O35" s="22"/>
      <c r="P35" s="22"/>
    </row>
    <row r="36" spans="1:16" ht="39" customHeight="1" x14ac:dyDescent="0.2">
      <c r="A36" s="22"/>
      <c r="B36" s="35"/>
      <c r="C36" s="1158" t="s">
        <v>540</v>
      </c>
      <c r="D36" s="1158"/>
      <c r="E36" s="1159"/>
      <c r="F36" s="36">
        <v>2.93</v>
      </c>
      <c r="G36" s="37">
        <v>2.83</v>
      </c>
      <c r="H36" s="37">
        <v>2.78</v>
      </c>
      <c r="I36" s="37">
        <v>2.68</v>
      </c>
      <c r="J36" s="38">
        <v>2.67</v>
      </c>
      <c r="K36" s="22"/>
      <c r="L36" s="22"/>
      <c r="M36" s="22"/>
      <c r="N36" s="22"/>
      <c r="O36" s="22"/>
      <c r="P36" s="22"/>
    </row>
    <row r="37" spans="1:16" ht="39" customHeight="1" x14ac:dyDescent="0.2">
      <c r="A37" s="22"/>
      <c r="B37" s="35"/>
      <c r="C37" s="1158" t="s">
        <v>541</v>
      </c>
      <c r="D37" s="1158"/>
      <c r="E37" s="1159"/>
      <c r="F37" s="36">
        <v>3.03</v>
      </c>
      <c r="G37" s="37">
        <v>2.5</v>
      </c>
      <c r="H37" s="37">
        <v>2.15</v>
      </c>
      <c r="I37" s="37">
        <v>2.19</v>
      </c>
      <c r="J37" s="38">
        <v>1.69</v>
      </c>
      <c r="K37" s="22"/>
      <c r="L37" s="22"/>
      <c r="M37" s="22"/>
      <c r="N37" s="22"/>
      <c r="O37" s="22"/>
      <c r="P37" s="22"/>
    </row>
    <row r="38" spans="1:16" ht="39" customHeight="1" x14ac:dyDescent="0.2">
      <c r="A38" s="22"/>
      <c r="B38" s="35"/>
      <c r="C38" s="1158" t="s">
        <v>542</v>
      </c>
      <c r="D38" s="1158"/>
      <c r="E38" s="1159"/>
      <c r="F38" s="36">
        <v>4.22</v>
      </c>
      <c r="G38" s="37">
        <v>3.6</v>
      </c>
      <c r="H38" s="37">
        <v>3.19</v>
      </c>
      <c r="I38" s="37">
        <v>2.1800000000000002</v>
      </c>
      <c r="J38" s="38">
        <v>1.66</v>
      </c>
      <c r="K38" s="22"/>
      <c r="L38" s="22"/>
      <c r="M38" s="22"/>
      <c r="N38" s="22"/>
      <c r="O38" s="22"/>
      <c r="P38" s="22"/>
    </row>
    <row r="39" spans="1:16" ht="39" customHeight="1" x14ac:dyDescent="0.2">
      <c r="A39" s="22"/>
      <c r="B39" s="35"/>
      <c r="C39" s="1158" t="s">
        <v>543</v>
      </c>
      <c r="D39" s="1158"/>
      <c r="E39" s="1159"/>
      <c r="F39" s="36">
        <v>0.52</v>
      </c>
      <c r="G39" s="37">
        <v>0.45</v>
      </c>
      <c r="H39" s="37">
        <v>0.95</v>
      </c>
      <c r="I39" s="37">
        <v>1.1299999999999999</v>
      </c>
      <c r="J39" s="38">
        <v>1.28</v>
      </c>
      <c r="K39" s="22"/>
      <c r="L39" s="22"/>
      <c r="M39" s="22"/>
      <c r="N39" s="22"/>
      <c r="O39" s="22"/>
      <c r="P39" s="22"/>
    </row>
    <row r="40" spans="1:16" ht="39" customHeight="1" x14ac:dyDescent="0.2">
      <c r="A40" s="22"/>
      <c r="B40" s="35"/>
      <c r="C40" s="1158" t="s">
        <v>544</v>
      </c>
      <c r="D40" s="1158"/>
      <c r="E40" s="1159"/>
      <c r="F40" s="36">
        <v>0</v>
      </c>
      <c r="G40" s="37">
        <v>0</v>
      </c>
      <c r="H40" s="37">
        <v>0</v>
      </c>
      <c r="I40" s="37">
        <v>0</v>
      </c>
      <c r="J40" s="38">
        <v>0.42</v>
      </c>
      <c r="K40" s="22"/>
      <c r="L40" s="22"/>
      <c r="M40" s="22"/>
      <c r="N40" s="22"/>
      <c r="O40" s="22"/>
      <c r="P40" s="22"/>
    </row>
    <row r="41" spans="1:16" ht="39" customHeight="1" x14ac:dyDescent="0.2">
      <c r="A41" s="22"/>
      <c r="B41" s="35"/>
      <c r="C41" s="1158" t="s">
        <v>545</v>
      </c>
      <c r="D41" s="1158"/>
      <c r="E41" s="1159"/>
      <c r="F41" s="36">
        <v>0</v>
      </c>
      <c r="G41" s="37">
        <v>0</v>
      </c>
      <c r="H41" s="37">
        <v>0</v>
      </c>
      <c r="I41" s="37">
        <v>0</v>
      </c>
      <c r="J41" s="38">
        <v>0.35</v>
      </c>
      <c r="K41" s="22"/>
      <c r="L41" s="22"/>
      <c r="M41" s="22"/>
      <c r="N41" s="22"/>
      <c r="O41" s="22"/>
      <c r="P41" s="22"/>
    </row>
    <row r="42" spans="1:16" ht="39" customHeight="1" x14ac:dyDescent="0.2">
      <c r="A42" s="22"/>
      <c r="B42" s="39"/>
      <c r="C42" s="1158" t="s">
        <v>546</v>
      </c>
      <c r="D42" s="1158"/>
      <c r="E42" s="1159"/>
      <c r="F42" s="36" t="s">
        <v>494</v>
      </c>
      <c r="G42" s="37" t="s">
        <v>494</v>
      </c>
      <c r="H42" s="37" t="s">
        <v>494</v>
      </c>
      <c r="I42" s="37" t="s">
        <v>494</v>
      </c>
      <c r="J42" s="38" t="s">
        <v>494</v>
      </c>
      <c r="K42" s="22"/>
      <c r="L42" s="22"/>
      <c r="M42" s="22"/>
      <c r="N42" s="22"/>
      <c r="O42" s="22"/>
      <c r="P42" s="22"/>
    </row>
    <row r="43" spans="1:16" ht="39" customHeight="1" thickBot="1" x14ac:dyDescent="0.25">
      <c r="A43" s="22"/>
      <c r="B43" s="40"/>
      <c r="C43" s="1160" t="s">
        <v>547</v>
      </c>
      <c r="D43" s="1160"/>
      <c r="E43" s="1161"/>
      <c r="F43" s="41">
        <v>2.5099999999999998</v>
      </c>
      <c r="G43" s="42">
        <v>1.58</v>
      </c>
      <c r="H43" s="42">
        <v>1.69</v>
      </c>
      <c r="I43" s="42">
        <v>1.25</v>
      </c>
      <c r="J43" s="43">
        <v>0.05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gTQClxws+GibuthTKOz9HS23doGaz2o2hwWv+6antQpisO0zIw21H64Q5li30bdvA1+1J5K1jZdIW/w+1FJg==" saltValue="UjSwX8nI21WXWe2B+z73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660</v>
      </c>
      <c r="L45" s="58">
        <v>394</v>
      </c>
      <c r="M45" s="58">
        <v>524</v>
      </c>
      <c r="N45" s="58">
        <v>568</v>
      </c>
      <c r="O45" s="59">
        <v>647</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494</v>
      </c>
      <c r="L46" s="62" t="s">
        <v>494</v>
      </c>
      <c r="M46" s="62" t="s">
        <v>494</v>
      </c>
      <c r="N46" s="62" t="s">
        <v>494</v>
      </c>
      <c r="O46" s="63" t="s">
        <v>494</v>
      </c>
      <c r="P46" s="46"/>
      <c r="Q46" s="46"/>
      <c r="R46" s="46"/>
      <c r="S46" s="46"/>
      <c r="T46" s="46"/>
      <c r="U46" s="46"/>
    </row>
    <row r="47" spans="1:21" ht="30.75" customHeight="1" x14ac:dyDescent="0.2">
      <c r="A47" s="46"/>
      <c r="B47" s="1189"/>
      <c r="C47" s="1190"/>
      <c r="D47" s="60"/>
      <c r="E47" s="1166" t="s">
        <v>12</v>
      </c>
      <c r="F47" s="1166"/>
      <c r="G47" s="1166"/>
      <c r="H47" s="1166"/>
      <c r="I47" s="1166"/>
      <c r="J47" s="1167"/>
      <c r="K47" s="61">
        <v>0</v>
      </c>
      <c r="L47" s="62">
        <v>0</v>
      </c>
      <c r="M47" s="62" t="s">
        <v>494</v>
      </c>
      <c r="N47" s="62" t="s">
        <v>494</v>
      </c>
      <c r="O47" s="63" t="s">
        <v>494</v>
      </c>
      <c r="P47" s="46"/>
      <c r="Q47" s="46"/>
      <c r="R47" s="46"/>
      <c r="S47" s="46"/>
      <c r="T47" s="46"/>
      <c r="U47" s="46"/>
    </row>
    <row r="48" spans="1:21" ht="30.75" customHeight="1" x14ac:dyDescent="0.2">
      <c r="A48" s="46"/>
      <c r="B48" s="1189"/>
      <c r="C48" s="1190"/>
      <c r="D48" s="60"/>
      <c r="E48" s="1166" t="s">
        <v>13</v>
      </c>
      <c r="F48" s="1166"/>
      <c r="G48" s="1166"/>
      <c r="H48" s="1166"/>
      <c r="I48" s="1166"/>
      <c r="J48" s="1167"/>
      <c r="K48" s="61">
        <v>330</v>
      </c>
      <c r="L48" s="62">
        <v>315</v>
      </c>
      <c r="M48" s="62">
        <v>320</v>
      </c>
      <c r="N48" s="62">
        <v>339</v>
      </c>
      <c r="O48" s="63">
        <v>337</v>
      </c>
      <c r="P48" s="46"/>
      <c r="Q48" s="46"/>
      <c r="R48" s="46"/>
      <c r="S48" s="46"/>
      <c r="T48" s="46"/>
      <c r="U48" s="46"/>
    </row>
    <row r="49" spans="1:21" ht="30.75" customHeight="1" x14ac:dyDescent="0.2">
      <c r="A49" s="46"/>
      <c r="B49" s="1189"/>
      <c r="C49" s="1190"/>
      <c r="D49" s="60"/>
      <c r="E49" s="1166" t="s">
        <v>14</v>
      </c>
      <c r="F49" s="1166"/>
      <c r="G49" s="1166"/>
      <c r="H49" s="1166"/>
      <c r="I49" s="1166"/>
      <c r="J49" s="1167"/>
      <c r="K49" s="61">
        <v>110</v>
      </c>
      <c r="L49" s="62">
        <v>102</v>
      </c>
      <c r="M49" s="62">
        <v>112</v>
      </c>
      <c r="N49" s="62">
        <v>86</v>
      </c>
      <c r="O49" s="63">
        <v>94</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494</v>
      </c>
      <c r="L50" s="62" t="s">
        <v>494</v>
      </c>
      <c r="M50" s="62" t="s">
        <v>494</v>
      </c>
      <c r="N50" s="62">
        <v>269</v>
      </c>
      <c r="O50" s="63">
        <v>86</v>
      </c>
      <c r="P50" s="46"/>
      <c r="Q50" s="46"/>
      <c r="R50" s="46"/>
      <c r="S50" s="46"/>
      <c r="T50" s="46"/>
      <c r="U50" s="46"/>
    </row>
    <row r="51" spans="1:21" ht="30.75" customHeight="1" x14ac:dyDescent="0.2">
      <c r="A51" s="46"/>
      <c r="B51" s="1191"/>
      <c r="C51" s="1192"/>
      <c r="D51" s="64"/>
      <c r="E51" s="1166" t="s">
        <v>16</v>
      </c>
      <c r="F51" s="1166"/>
      <c r="G51" s="1166"/>
      <c r="H51" s="1166"/>
      <c r="I51" s="1166"/>
      <c r="J51" s="1167"/>
      <c r="K51" s="61">
        <v>0</v>
      </c>
      <c r="L51" s="62">
        <v>0</v>
      </c>
      <c r="M51" s="62">
        <v>0</v>
      </c>
      <c r="N51" s="62">
        <v>0</v>
      </c>
      <c r="O51" s="63" t="s">
        <v>494</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779</v>
      </c>
      <c r="L52" s="62">
        <v>533</v>
      </c>
      <c r="M52" s="62">
        <v>658</v>
      </c>
      <c r="N52" s="62">
        <v>929</v>
      </c>
      <c r="O52" s="63">
        <v>658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321</v>
      </c>
      <c r="L53" s="67">
        <v>278</v>
      </c>
      <c r="M53" s="67">
        <v>298</v>
      </c>
      <c r="N53" s="67">
        <v>333</v>
      </c>
      <c r="O53" s="68">
        <v>506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ksHZ8x91YBJOwWk+aLDZRu0rsiDiVdf2pT74rM/wo270pBbI+A9bSoXMYwZ7enVX5N90MDkF7+mYXZ+Y7cqGg==" saltValue="vxoqqGeBdz767vYhLogd8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532</v>
      </c>
      <c r="J40" s="101" t="s">
        <v>533</v>
      </c>
      <c r="K40" s="101" t="s">
        <v>534</v>
      </c>
      <c r="L40" s="101" t="s">
        <v>535</v>
      </c>
      <c r="M40" s="102" t="s">
        <v>536</v>
      </c>
    </row>
    <row r="41" spans="2:13" ht="27.75" customHeight="1" x14ac:dyDescent="0.2">
      <c r="B41" s="1207" t="s">
        <v>30</v>
      </c>
      <c r="C41" s="1208"/>
      <c r="D41" s="103"/>
      <c r="E41" s="1209" t="s">
        <v>31</v>
      </c>
      <c r="F41" s="1209"/>
      <c r="G41" s="1209"/>
      <c r="H41" s="1210"/>
      <c r="I41" s="342">
        <v>5332</v>
      </c>
      <c r="J41" s="343">
        <v>6132</v>
      </c>
      <c r="K41" s="343">
        <v>7099</v>
      </c>
      <c r="L41" s="343">
        <v>6694</v>
      </c>
      <c r="M41" s="344">
        <v>6459</v>
      </c>
    </row>
    <row r="42" spans="2:13" ht="27.75" customHeight="1" x14ac:dyDescent="0.2">
      <c r="B42" s="1197"/>
      <c r="C42" s="1198"/>
      <c r="D42" s="104"/>
      <c r="E42" s="1201" t="s">
        <v>32</v>
      </c>
      <c r="F42" s="1201"/>
      <c r="G42" s="1201"/>
      <c r="H42" s="1202"/>
      <c r="I42" s="345" t="s">
        <v>494</v>
      </c>
      <c r="J42" s="346" t="s">
        <v>494</v>
      </c>
      <c r="K42" s="346" t="s">
        <v>494</v>
      </c>
      <c r="L42" s="346">
        <v>1010</v>
      </c>
      <c r="M42" s="347">
        <v>924</v>
      </c>
    </row>
    <row r="43" spans="2:13" ht="27.75" customHeight="1" x14ac:dyDescent="0.2">
      <c r="B43" s="1197"/>
      <c r="C43" s="1198"/>
      <c r="D43" s="104"/>
      <c r="E43" s="1201" t="s">
        <v>33</v>
      </c>
      <c r="F43" s="1201"/>
      <c r="G43" s="1201"/>
      <c r="H43" s="1202"/>
      <c r="I43" s="345">
        <v>3681</v>
      </c>
      <c r="J43" s="346">
        <v>3435</v>
      </c>
      <c r="K43" s="346">
        <v>3153</v>
      </c>
      <c r="L43" s="346">
        <v>2898</v>
      </c>
      <c r="M43" s="347">
        <v>2741</v>
      </c>
    </row>
    <row r="44" spans="2:13" ht="27.75" customHeight="1" x14ac:dyDescent="0.2">
      <c r="B44" s="1197"/>
      <c r="C44" s="1198"/>
      <c r="D44" s="104"/>
      <c r="E44" s="1201" t="s">
        <v>34</v>
      </c>
      <c r="F44" s="1201"/>
      <c r="G44" s="1201"/>
      <c r="H44" s="1202"/>
      <c r="I44" s="345">
        <v>941</v>
      </c>
      <c r="J44" s="346">
        <v>931</v>
      </c>
      <c r="K44" s="346">
        <v>850</v>
      </c>
      <c r="L44" s="346">
        <v>819</v>
      </c>
      <c r="M44" s="347">
        <v>759</v>
      </c>
    </row>
    <row r="45" spans="2:13" ht="27.75" customHeight="1" x14ac:dyDescent="0.2">
      <c r="B45" s="1197"/>
      <c r="C45" s="1198"/>
      <c r="D45" s="104"/>
      <c r="E45" s="1201" t="s">
        <v>35</v>
      </c>
      <c r="F45" s="1201"/>
      <c r="G45" s="1201"/>
      <c r="H45" s="1202"/>
      <c r="I45" s="345">
        <v>1301</v>
      </c>
      <c r="J45" s="346">
        <v>1371</v>
      </c>
      <c r="K45" s="346">
        <v>1325</v>
      </c>
      <c r="L45" s="346">
        <v>1341</v>
      </c>
      <c r="M45" s="347">
        <v>1295</v>
      </c>
    </row>
    <row r="46" spans="2:13" ht="27.75" customHeight="1" x14ac:dyDescent="0.2">
      <c r="B46" s="1197"/>
      <c r="C46" s="1198"/>
      <c r="D46" s="105"/>
      <c r="E46" s="1201" t="s">
        <v>36</v>
      </c>
      <c r="F46" s="1201"/>
      <c r="G46" s="1201"/>
      <c r="H46" s="1202"/>
      <c r="I46" s="345">
        <v>5</v>
      </c>
      <c r="J46" s="346">
        <v>4</v>
      </c>
      <c r="K46" s="346">
        <v>4</v>
      </c>
      <c r="L46" s="346">
        <v>3</v>
      </c>
      <c r="M46" s="347">
        <v>2</v>
      </c>
    </row>
    <row r="47" spans="2:13" ht="27.75" customHeight="1" x14ac:dyDescent="0.2">
      <c r="B47" s="1197"/>
      <c r="C47" s="1198"/>
      <c r="D47" s="106"/>
      <c r="E47" s="1211" t="s">
        <v>37</v>
      </c>
      <c r="F47" s="1212"/>
      <c r="G47" s="1212"/>
      <c r="H47" s="1213"/>
      <c r="I47" s="345" t="s">
        <v>494</v>
      </c>
      <c r="J47" s="346" t="s">
        <v>494</v>
      </c>
      <c r="K47" s="346" t="s">
        <v>494</v>
      </c>
      <c r="L47" s="346" t="s">
        <v>494</v>
      </c>
      <c r="M47" s="347" t="s">
        <v>494</v>
      </c>
    </row>
    <row r="48" spans="2:13" ht="27.75" customHeight="1" x14ac:dyDescent="0.2">
      <c r="B48" s="1197"/>
      <c r="C48" s="1198"/>
      <c r="D48" s="104"/>
      <c r="E48" s="1201" t="s">
        <v>38</v>
      </c>
      <c r="F48" s="1201"/>
      <c r="G48" s="1201"/>
      <c r="H48" s="1202"/>
      <c r="I48" s="345" t="s">
        <v>494</v>
      </c>
      <c r="J48" s="346" t="s">
        <v>494</v>
      </c>
      <c r="K48" s="346" t="s">
        <v>494</v>
      </c>
      <c r="L48" s="346" t="s">
        <v>494</v>
      </c>
      <c r="M48" s="347" t="s">
        <v>494</v>
      </c>
    </row>
    <row r="49" spans="2:13" ht="27.75" customHeight="1" x14ac:dyDescent="0.2">
      <c r="B49" s="1199"/>
      <c r="C49" s="1200"/>
      <c r="D49" s="104"/>
      <c r="E49" s="1201" t="s">
        <v>39</v>
      </c>
      <c r="F49" s="1201"/>
      <c r="G49" s="1201"/>
      <c r="H49" s="1202"/>
      <c r="I49" s="345">
        <v>49</v>
      </c>
      <c r="J49" s="346" t="s">
        <v>494</v>
      </c>
      <c r="K49" s="346" t="s">
        <v>494</v>
      </c>
      <c r="L49" s="346" t="s">
        <v>494</v>
      </c>
      <c r="M49" s="347" t="s">
        <v>494</v>
      </c>
    </row>
    <row r="50" spans="2:13" ht="27.75" customHeight="1" x14ac:dyDescent="0.2">
      <c r="B50" s="1195" t="s">
        <v>40</v>
      </c>
      <c r="C50" s="1196"/>
      <c r="D50" s="107"/>
      <c r="E50" s="1201" t="s">
        <v>41</v>
      </c>
      <c r="F50" s="1201"/>
      <c r="G50" s="1201"/>
      <c r="H50" s="1202"/>
      <c r="I50" s="345">
        <v>2744</v>
      </c>
      <c r="J50" s="346">
        <v>2999</v>
      </c>
      <c r="K50" s="346">
        <v>3373</v>
      </c>
      <c r="L50" s="346">
        <v>3913</v>
      </c>
      <c r="M50" s="347">
        <v>3957</v>
      </c>
    </row>
    <row r="51" spans="2:13" ht="27.75" customHeight="1" x14ac:dyDescent="0.2">
      <c r="B51" s="1197"/>
      <c r="C51" s="1198"/>
      <c r="D51" s="104"/>
      <c r="E51" s="1201" t="s">
        <v>42</v>
      </c>
      <c r="F51" s="1201"/>
      <c r="G51" s="1201"/>
      <c r="H51" s="1202"/>
      <c r="I51" s="345">
        <v>173</v>
      </c>
      <c r="J51" s="346">
        <v>214</v>
      </c>
      <c r="K51" s="346">
        <v>568</v>
      </c>
      <c r="L51" s="346">
        <v>454</v>
      </c>
      <c r="M51" s="347">
        <v>338</v>
      </c>
    </row>
    <row r="52" spans="2:13" ht="27.75" customHeight="1" x14ac:dyDescent="0.2">
      <c r="B52" s="1199"/>
      <c r="C52" s="1200"/>
      <c r="D52" s="104"/>
      <c r="E52" s="1201" t="s">
        <v>43</v>
      </c>
      <c r="F52" s="1201"/>
      <c r="G52" s="1201"/>
      <c r="H52" s="1202"/>
      <c r="I52" s="345">
        <v>5946</v>
      </c>
      <c r="J52" s="346">
        <v>5442</v>
      </c>
      <c r="K52" s="346">
        <v>5817</v>
      </c>
      <c r="L52" s="346">
        <v>5450</v>
      </c>
      <c r="M52" s="347">
        <v>5317</v>
      </c>
    </row>
    <row r="53" spans="2:13" ht="27.75" customHeight="1" thickBot="1" x14ac:dyDescent="0.25">
      <c r="B53" s="1203" t="s">
        <v>19</v>
      </c>
      <c r="C53" s="1204"/>
      <c r="D53" s="108"/>
      <c r="E53" s="1205" t="s">
        <v>44</v>
      </c>
      <c r="F53" s="1205"/>
      <c r="G53" s="1205"/>
      <c r="H53" s="1206"/>
      <c r="I53" s="348">
        <v>2448</v>
      </c>
      <c r="J53" s="349">
        <v>3218</v>
      </c>
      <c r="K53" s="349">
        <v>2672</v>
      </c>
      <c r="L53" s="349">
        <v>2947</v>
      </c>
      <c r="M53" s="350">
        <v>2567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d/wocig6IjZX2+F7cc7HMa84ESwWGKAVKkH8qYurBJ+CO1s1lPRBvtuHT84NX8vdTw+lF3ddv+uOEp29Nl4Jww==" saltValue="LFFwwpcjLzKdSyfexDL6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534</v>
      </c>
      <c r="G54" s="117" t="s">
        <v>535</v>
      </c>
      <c r="H54" s="118" t="s">
        <v>536</v>
      </c>
    </row>
    <row r="55" spans="2:8" ht="52.5" customHeight="1" x14ac:dyDescent="0.2">
      <c r="B55" s="119"/>
      <c r="C55" s="1222" t="s">
        <v>46</v>
      </c>
      <c r="D55" s="1222"/>
      <c r="E55" s="1223"/>
      <c r="F55" s="120">
        <v>1160</v>
      </c>
      <c r="G55" s="120">
        <v>1629</v>
      </c>
      <c r="H55" s="121">
        <v>1849</v>
      </c>
    </row>
    <row r="56" spans="2:8" ht="52.5" customHeight="1" x14ac:dyDescent="0.2">
      <c r="B56" s="122"/>
      <c r="C56" s="1224" t="s">
        <v>47</v>
      </c>
      <c r="D56" s="1224"/>
      <c r="E56" s="1225"/>
      <c r="F56" s="123">
        <v>72</v>
      </c>
      <c r="G56" s="123">
        <v>72</v>
      </c>
      <c r="H56" s="124">
        <v>72</v>
      </c>
    </row>
    <row r="57" spans="2:8" ht="53.25" customHeight="1" x14ac:dyDescent="0.2">
      <c r="B57" s="122"/>
      <c r="C57" s="1226" t="s">
        <v>48</v>
      </c>
      <c r="D57" s="1226"/>
      <c r="E57" s="1227"/>
      <c r="F57" s="125">
        <v>3506</v>
      </c>
      <c r="G57" s="125">
        <v>3380</v>
      </c>
      <c r="H57" s="126">
        <v>3498</v>
      </c>
    </row>
    <row r="58" spans="2:8" ht="45.75" customHeight="1" x14ac:dyDescent="0.2">
      <c r="B58" s="127"/>
      <c r="C58" s="1214" t="s">
        <v>563</v>
      </c>
      <c r="D58" s="1215"/>
      <c r="E58" s="1216"/>
      <c r="F58" s="128">
        <v>1078</v>
      </c>
      <c r="G58" s="128">
        <v>824</v>
      </c>
      <c r="H58" s="129">
        <v>717</v>
      </c>
    </row>
    <row r="59" spans="2:8" ht="45.75" customHeight="1" x14ac:dyDescent="0.2">
      <c r="B59" s="127"/>
      <c r="C59" s="1214" t="s">
        <v>564</v>
      </c>
      <c r="D59" s="1215"/>
      <c r="E59" s="1216"/>
      <c r="F59" s="128">
        <v>130</v>
      </c>
      <c r="G59" s="128">
        <v>107</v>
      </c>
      <c r="H59" s="129">
        <v>453</v>
      </c>
    </row>
    <row r="60" spans="2:8" ht="45.75" customHeight="1" x14ac:dyDescent="0.2">
      <c r="B60" s="127"/>
      <c r="C60" s="1214" t="s">
        <v>565</v>
      </c>
      <c r="D60" s="1215"/>
      <c r="E60" s="1216"/>
      <c r="F60" s="128">
        <v>377</v>
      </c>
      <c r="G60" s="128">
        <v>423</v>
      </c>
      <c r="H60" s="129">
        <v>419</v>
      </c>
    </row>
    <row r="61" spans="2:8" ht="45.75" customHeight="1" x14ac:dyDescent="0.2">
      <c r="B61" s="127"/>
      <c r="C61" s="1214" t="s">
        <v>566</v>
      </c>
      <c r="D61" s="1215"/>
      <c r="E61" s="1216"/>
      <c r="F61" s="128">
        <v>100</v>
      </c>
      <c r="G61" s="128">
        <v>400</v>
      </c>
      <c r="H61" s="129">
        <v>332</v>
      </c>
    </row>
    <row r="62" spans="2:8" ht="45.75" customHeight="1" thickBot="1" x14ac:dyDescent="0.25">
      <c r="B62" s="130"/>
      <c r="C62" s="1217" t="s">
        <v>567</v>
      </c>
      <c r="D62" s="1218"/>
      <c r="E62" s="1219"/>
      <c r="F62" s="131">
        <v>127</v>
      </c>
      <c r="G62" s="131">
        <v>127</v>
      </c>
      <c r="H62" s="132">
        <v>255</v>
      </c>
    </row>
    <row r="63" spans="2:8" ht="52.5" customHeight="1" thickBot="1" x14ac:dyDescent="0.25">
      <c r="B63" s="133"/>
      <c r="C63" s="1220" t="s">
        <v>49</v>
      </c>
      <c r="D63" s="1220"/>
      <c r="E63" s="1221"/>
      <c r="F63" s="134">
        <v>4738</v>
      </c>
      <c r="G63" s="134">
        <v>5081</v>
      </c>
      <c r="H63" s="135">
        <v>5419</v>
      </c>
    </row>
    <row r="64" spans="2:8" ht="13.2" x14ac:dyDescent="0.2"/>
  </sheetData>
  <sheetProtection algorithmName="SHA-512" hashValue="63fMM1dikM9Zk/gSEQtFu1m6SIzJwPHnPK854uMESECqZv9TfeyW9eAUa8Txsu9fMS1sNX3SCOxO8Zm4G3sGbA==" saltValue="vM4WWcC6DeSOlJvH2lYv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9C95C-0610-428C-8139-0B8BB1A762C6}">
  <sheetPr>
    <pageSetUpPr fitToPage="1"/>
  </sheetPr>
  <dimension ref="A1:DE85"/>
  <sheetViews>
    <sheetView showGridLines="0" zoomScale="55" zoomScaleNormal="55"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572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573</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532</v>
      </c>
      <c r="BQ50" s="1233"/>
      <c r="BR50" s="1233"/>
      <c r="BS50" s="1233"/>
      <c r="BT50" s="1233"/>
      <c r="BU50" s="1233"/>
      <c r="BV50" s="1233"/>
      <c r="BW50" s="1233"/>
      <c r="BX50" s="1233" t="s">
        <v>533</v>
      </c>
      <c r="BY50" s="1233"/>
      <c r="BZ50" s="1233"/>
      <c r="CA50" s="1233"/>
      <c r="CB50" s="1233"/>
      <c r="CC50" s="1233"/>
      <c r="CD50" s="1233"/>
      <c r="CE50" s="1233"/>
      <c r="CF50" s="1233" t="s">
        <v>534</v>
      </c>
      <c r="CG50" s="1233"/>
      <c r="CH50" s="1233"/>
      <c r="CI50" s="1233"/>
      <c r="CJ50" s="1233"/>
      <c r="CK50" s="1233"/>
      <c r="CL50" s="1233"/>
      <c r="CM50" s="1233"/>
      <c r="CN50" s="1233" t="s">
        <v>535</v>
      </c>
      <c r="CO50" s="1233"/>
      <c r="CP50" s="1233"/>
      <c r="CQ50" s="1233"/>
      <c r="CR50" s="1233"/>
      <c r="CS50" s="1233"/>
      <c r="CT50" s="1233"/>
      <c r="CU50" s="1233"/>
      <c r="CV50" s="1233" t="s">
        <v>536</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574</v>
      </c>
      <c r="AO51" s="1231"/>
      <c r="AP51" s="1231"/>
      <c r="AQ51" s="1231"/>
      <c r="AR51" s="1231"/>
      <c r="AS51" s="1231"/>
      <c r="AT51" s="1231"/>
      <c r="AU51" s="1231"/>
      <c r="AV51" s="1231"/>
      <c r="AW51" s="1231"/>
      <c r="AX51" s="1231"/>
      <c r="AY51" s="1231"/>
      <c r="AZ51" s="1231"/>
      <c r="BA51" s="1231"/>
      <c r="BB51" s="1231" t="s">
        <v>575</v>
      </c>
      <c r="BC51" s="1231"/>
      <c r="BD51" s="1231"/>
      <c r="BE51" s="1231"/>
      <c r="BF51" s="1231"/>
      <c r="BG51" s="1231"/>
      <c r="BH51" s="1231"/>
      <c r="BI51" s="1231"/>
      <c r="BJ51" s="1231"/>
      <c r="BK51" s="1231"/>
      <c r="BL51" s="1231"/>
      <c r="BM51" s="1231"/>
      <c r="BN51" s="1231"/>
      <c r="BO51" s="1231"/>
      <c r="BP51" s="1228">
        <v>74.400000000000006</v>
      </c>
      <c r="BQ51" s="1228"/>
      <c r="BR51" s="1228"/>
      <c r="BS51" s="1228"/>
      <c r="BT51" s="1228"/>
      <c r="BU51" s="1228"/>
      <c r="BV51" s="1228"/>
      <c r="BW51" s="1228"/>
      <c r="BX51" s="1228">
        <v>92</v>
      </c>
      <c r="BY51" s="1228"/>
      <c r="BZ51" s="1228"/>
      <c r="CA51" s="1228"/>
      <c r="CB51" s="1228"/>
      <c r="CC51" s="1228"/>
      <c r="CD51" s="1228"/>
      <c r="CE51" s="1228"/>
      <c r="CF51" s="1228">
        <v>65.599999999999994</v>
      </c>
      <c r="CG51" s="1228"/>
      <c r="CH51" s="1228"/>
      <c r="CI51" s="1228"/>
      <c r="CJ51" s="1228"/>
      <c r="CK51" s="1228"/>
      <c r="CL51" s="1228"/>
      <c r="CM51" s="1228"/>
      <c r="CN51" s="1228">
        <v>66.7</v>
      </c>
      <c r="CO51" s="1228"/>
      <c r="CP51" s="1228"/>
      <c r="CQ51" s="1228"/>
      <c r="CR51" s="1228"/>
      <c r="CS51" s="1228"/>
      <c r="CT51" s="1228"/>
      <c r="CU51" s="1228"/>
      <c r="CV51" s="1228">
        <v>53.3</v>
      </c>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576</v>
      </c>
      <c r="BC53" s="1231"/>
      <c r="BD53" s="1231"/>
      <c r="BE53" s="1231"/>
      <c r="BF53" s="1231"/>
      <c r="BG53" s="1231"/>
      <c r="BH53" s="1231"/>
      <c r="BI53" s="1231"/>
      <c r="BJ53" s="1231"/>
      <c r="BK53" s="1231"/>
      <c r="BL53" s="1231"/>
      <c r="BM53" s="1231"/>
      <c r="BN53" s="1231"/>
      <c r="BO53" s="1231"/>
      <c r="BP53" s="1228">
        <v>40.9</v>
      </c>
      <c r="BQ53" s="1228"/>
      <c r="BR53" s="1228"/>
      <c r="BS53" s="1228"/>
      <c r="BT53" s="1228"/>
      <c r="BU53" s="1228"/>
      <c r="BV53" s="1228"/>
      <c r="BW53" s="1228"/>
      <c r="BX53" s="1228">
        <v>42.3</v>
      </c>
      <c r="BY53" s="1228"/>
      <c r="BZ53" s="1228"/>
      <c r="CA53" s="1228"/>
      <c r="CB53" s="1228"/>
      <c r="CC53" s="1228"/>
      <c r="CD53" s="1228"/>
      <c r="CE53" s="1228"/>
      <c r="CF53" s="1228">
        <v>42</v>
      </c>
      <c r="CG53" s="1228"/>
      <c r="CH53" s="1228"/>
      <c r="CI53" s="1228"/>
      <c r="CJ53" s="1228"/>
      <c r="CK53" s="1228"/>
      <c r="CL53" s="1228"/>
      <c r="CM53" s="1228"/>
      <c r="CN53" s="1228">
        <v>41.6</v>
      </c>
      <c r="CO53" s="1228"/>
      <c r="CP53" s="1228"/>
      <c r="CQ53" s="1228"/>
      <c r="CR53" s="1228"/>
      <c r="CS53" s="1228"/>
      <c r="CT53" s="1228"/>
      <c r="CU53" s="1228"/>
      <c r="CV53" s="1228">
        <v>43.4</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577</v>
      </c>
      <c r="AO55" s="1233"/>
      <c r="AP55" s="1233"/>
      <c r="AQ55" s="1233"/>
      <c r="AR55" s="1233"/>
      <c r="AS55" s="1233"/>
      <c r="AT55" s="1233"/>
      <c r="AU55" s="1233"/>
      <c r="AV55" s="1233"/>
      <c r="AW55" s="1233"/>
      <c r="AX55" s="1233"/>
      <c r="AY55" s="1233"/>
      <c r="AZ55" s="1233"/>
      <c r="BA55" s="1233"/>
      <c r="BB55" s="1231" t="s">
        <v>575</v>
      </c>
      <c r="BC55" s="1231"/>
      <c r="BD55" s="1231"/>
      <c r="BE55" s="1231"/>
      <c r="BF55" s="1231"/>
      <c r="BG55" s="1231"/>
      <c r="BH55" s="1231"/>
      <c r="BI55" s="1231"/>
      <c r="BJ55" s="1231"/>
      <c r="BK55" s="1231"/>
      <c r="BL55" s="1231"/>
      <c r="BM55" s="1231"/>
      <c r="BN55" s="1231"/>
      <c r="BO55" s="1231"/>
      <c r="BP55" s="1228">
        <v>3</v>
      </c>
      <c r="BQ55" s="1228"/>
      <c r="BR55" s="1228"/>
      <c r="BS55" s="1228"/>
      <c r="BT55" s="1228"/>
      <c r="BU55" s="1228"/>
      <c r="BV55" s="1228"/>
      <c r="BW55" s="1228"/>
      <c r="BX55" s="1228">
        <v>3.4</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576</v>
      </c>
      <c r="BC57" s="1231"/>
      <c r="BD57" s="1231"/>
      <c r="BE57" s="1231"/>
      <c r="BF57" s="1231"/>
      <c r="BG57" s="1231"/>
      <c r="BH57" s="1231"/>
      <c r="BI57" s="1231"/>
      <c r="BJ57" s="1231"/>
      <c r="BK57" s="1231"/>
      <c r="BL57" s="1231"/>
      <c r="BM57" s="1231"/>
      <c r="BN57" s="1231"/>
      <c r="BO57" s="1231"/>
      <c r="BP57" s="1228">
        <v>63.3</v>
      </c>
      <c r="BQ57" s="1228"/>
      <c r="BR57" s="1228"/>
      <c r="BS57" s="1228"/>
      <c r="BT57" s="1228"/>
      <c r="BU57" s="1228"/>
      <c r="BV57" s="1228"/>
      <c r="BW57" s="1228"/>
      <c r="BX57" s="1228">
        <v>62.8</v>
      </c>
      <c r="BY57" s="1228"/>
      <c r="BZ57" s="1228"/>
      <c r="CA57" s="1228"/>
      <c r="CB57" s="1228"/>
      <c r="CC57" s="1228"/>
      <c r="CD57" s="1228"/>
      <c r="CE57" s="1228"/>
      <c r="CF57" s="1228">
        <v>62.7</v>
      </c>
      <c r="CG57" s="1228"/>
      <c r="CH57" s="1228"/>
      <c r="CI57" s="1228"/>
      <c r="CJ57" s="1228"/>
      <c r="CK57" s="1228"/>
      <c r="CL57" s="1228"/>
      <c r="CM57" s="1228"/>
      <c r="CN57" s="1228">
        <v>63.1</v>
      </c>
      <c r="CO57" s="1228"/>
      <c r="CP57" s="1228"/>
      <c r="CQ57" s="1228"/>
      <c r="CR57" s="1228"/>
      <c r="CS57" s="1228"/>
      <c r="CT57" s="1228"/>
      <c r="CU57" s="1228"/>
      <c r="CV57" s="1228">
        <v>63.8</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578</v>
      </c>
    </row>
    <row r="64" spans="1:109" ht="13.2" x14ac:dyDescent="0.2">
      <c r="B64" s="259"/>
      <c r="G64" s="357"/>
      <c r="I64" s="369"/>
      <c r="J64" s="369"/>
      <c r="K64" s="369"/>
      <c r="L64" s="369"/>
      <c r="M64" s="369"/>
      <c r="N64" s="370"/>
      <c r="AM64" s="357"/>
      <c r="AN64" s="357" t="s">
        <v>571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x14ac:dyDescent="0.2">
      <c r="B65" s="259"/>
      <c r="AN65" s="1240" t="s">
        <v>579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573</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532</v>
      </c>
      <c r="BQ72" s="1233"/>
      <c r="BR72" s="1233"/>
      <c r="BS72" s="1233"/>
      <c r="BT72" s="1233"/>
      <c r="BU72" s="1233"/>
      <c r="BV72" s="1233"/>
      <c r="BW72" s="1233"/>
      <c r="BX72" s="1233" t="s">
        <v>533</v>
      </c>
      <c r="BY72" s="1233"/>
      <c r="BZ72" s="1233"/>
      <c r="CA72" s="1233"/>
      <c r="CB72" s="1233"/>
      <c r="CC72" s="1233"/>
      <c r="CD72" s="1233"/>
      <c r="CE72" s="1233"/>
      <c r="CF72" s="1233" t="s">
        <v>534</v>
      </c>
      <c r="CG72" s="1233"/>
      <c r="CH72" s="1233"/>
      <c r="CI72" s="1233"/>
      <c r="CJ72" s="1233"/>
      <c r="CK72" s="1233"/>
      <c r="CL72" s="1233"/>
      <c r="CM72" s="1233"/>
      <c r="CN72" s="1233" t="s">
        <v>535</v>
      </c>
      <c r="CO72" s="1233"/>
      <c r="CP72" s="1233"/>
      <c r="CQ72" s="1233"/>
      <c r="CR72" s="1233"/>
      <c r="CS72" s="1233"/>
      <c r="CT72" s="1233"/>
      <c r="CU72" s="1233"/>
      <c r="CV72" s="1233" t="s">
        <v>536</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574</v>
      </c>
      <c r="AO73" s="1231"/>
      <c r="AP73" s="1231"/>
      <c r="AQ73" s="1231"/>
      <c r="AR73" s="1231"/>
      <c r="AS73" s="1231"/>
      <c r="AT73" s="1231"/>
      <c r="AU73" s="1231"/>
      <c r="AV73" s="1231"/>
      <c r="AW73" s="1231"/>
      <c r="AX73" s="1231"/>
      <c r="AY73" s="1231"/>
      <c r="AZ73" s="1231"/>
      <c r="BA73" s="1231"/>
      <c r="BB73" s="1231" t="s">
        <v>575</v>
      </c>
      <c r="BC73" s="1231"/>
      <c r="BD73" s="1231"/>
      <c r="BE73" s="1231"/>
      <c r="BF73" s="1231"/>
      <c r="BG73" s="1231"/>
      <c r="BH73" s="1231"/>
      <c r="BI73" s="1231"/>
      <c r="BJ73" s="1231"/>
      <c r="BK73" s="1231"/>
      <c r="BL73" s="1231"/>
      <c r="BM73" s="1231"/>
      <c r="BN73" s="1231"/>
      <c r="BO73" s="1231"/>
      <c r="BP73" s="1228">
        <v>74.400000000000006</v>
      </c>
      <c r="BQ73" s="1228"/>
      <c r="BR73" s="1228"/>
      <c r="BS73" s="1228"/>
      <c r="BT73" s="1228"/>
      <c r="BU73" s="1228"/>
      <c r="BV73" s="1228"/>
      <c r="BW73" s="1228"/>
      <c r="BX73" s="1228">
        <v>92</v>
      </c>
      <c r="BY73" s="1228"/>
      <c r="BZ73" s="1228"/>
      <c r="CA73" s="1228"/>
      <c r="CB73" s="1228"/>
      <c r="CC73" s="1228"/>
      <c r="CD73" s="1228"/>
      <c r="CE73" s="1228"/>
      <c r="CF73" s="1228">
        <v>65.599999999999994</v>
      </c>
      <c r="CG73" s="1228"/>
      <c r="CH73" s="1228"/>
      <c r="CI73" s="1228"/>
      <c r="CJ73" s="1228"/>
      <c r="CK73" s="1228"/>
      <c r="CL73" s="1228"/>
      <c r="CM73" s="1228"/>
      <c r="CN73" s="1228">
        <v>66.7</v>
      </c>
      <c r="CO73" s="1228"/>
      <c r="CP73" s="1228"/>
      <c r="CQ73" s="1228"/>
      <c r="CR73" s="1228"/>
      <c r="CS73" s="1228"/>
      <c r="CT73" s="1228"/>
      <c r="CU73" s="1228"/>
      <c r="CV73" s="1228">
        <v>53.3</v>
      </c>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580</v>
      </c>
      <c r="BC75" s="1231"/>
      <c r="BD75" s="1231"/>
      <c r="BE75" s="1231"/>
      <c r="BF75" s="1231"/>
      <c r="BG75" s="1231"/>
      <c r="BH75" s="1231"/>
      <c r="BI75" s="1231"/>
      <c r="BJ75" s="1231"/>
      <c r="BK75" s="1231"/>
      <c r="BL75" s="1231"/>
      <c r="BM75" s="1231"/>
      <c r="BN75" s="1231"/>
      <c r="BO75" s="1231"/>
      <c r="BP75" s="1228">
        <v>9.1999999999999993</v>
      </c>
      <c r="BQ75" s="1228"/>
      <c r="BR75" s="1228"/>
      <c r="BS75" s="1228"/>
      <c r="BT75" s="1228"/>
      <c r="BU75" s="1228"/>
      <c r="BV75" s="1228"/>
      <c r="BW75" s="1228"/>
      <c r="BX75" s="1228">
        <v>8.8000000000000007</v>
      </c>
      <c r="BY75" s="1228"/>
      <c r="BZ75" s="1228"/>
      <c r="CA75" s="1228"/>
      <c r="CB75" s="1228"/>
      <c r="CC75" s="1228"/>
      <c r="CD75" s="1228"/>
      <c r="CE75" s="1228"/>
      <c r="CF75" s="1228">
        <v>8.3000000000000007</v>
      </c>
      <c r="CG75" s="1228"/>
      <c r="CH75" s="1228"/>
      <c r="CI75" s="1228"/>
      <c r="CJ75" s="1228"/>
      <c r="CK75" s="1228"/>
      <c r="CL75" s="1228"/>
      <c r="CM75" s="1228"/>
      <c r="CN75" s="1228">
        <v>7.6</v>
      </c>
      <c r="CO75" s="1228"/>
      <c r="CP75" s="1228"/>
      <c r="CQ75" s="1228"/>
      <c r="CR75" s="1228"/>
      <c r="CS75" s="1228"/>
      <c r="CT75" s="1228"/>
      <c r="CU75" s="1228"/>
      <c r="CV75" s="1228">
        <v>8.4</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577</v>
      </c>
      <c r="AO77" s="1233"/>
      <c r="AP77" s="1233"/>
      <c r="AQ77" s="1233"/>
      <c r="AR77" s="1233"/>
      <c r="AS77" s="1233"/>
      <c r="AT77" s="1233"/>
      <c r="AU77" s="1233"/>
      <c r="AV77" s="1233"/>
      <c r="AW77" s="1233"/>
      <c r="AX77" s="1233"/>
      <c r="AY77" s="1233"/>
      <c r="AZ77" s="1233"/>
      <c r="BA77" s="1233"/>
      <c r="BB77" s="1231" t="s">
        <v>575</v>
      </c>
      <c r="BC77" s="1231"/>
      <c r="BD77" s="1231"/>
      <c r="BE77" s="1231"/>
      <c r="BF77" s="1231"/>
      <c r="BG77" s="1231"/>
      <c r="BH77" s="1231"/>
      <c r="BI77" s="1231"/>
      <c r="BJ77" s="1231"/>
      <c r="BK77" s="1231"/>
      <c r="BL77" s="1231"/>
      <c r="BM77" s="1231"/>
      <c r="BN77" s="1231"/>
      <c r="BO77" s="1231"/>
      <c r="BP77" s="1228">
        <v>3</v>
      </c>
      <c r="BQ77" s="1228"/>
      <c r="BR77" s="1228"/>
      <c r="BS77" s="1228"/>
      <c r="BT77" s="1228"/>
      <c r="BU77" s="1228"/>
      <c r="BV77" s="1228"/>
      <c r="BW77" s="1228"/>
      <c r="BX77" s="1228">
        <v>3.4</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580</v>
      </c>
      <c r="BC79" s="1231"/>
      <c r="BD79" s="1231"/>
      <c r="BE79" s="1231"/>
      <c r="BF79" s="1231"/>
      <c r="BG79" s="1231"/>
      <c r="BH79" s="1231"/>
      <c r="BI79" s="1231"/>
      <c r="BJ79" s="1231"/>
      <c r="BK79" s="1231"/>
      <c r="BL79" s="1231"/>
      <c r="BM79" s="1231"/>
      <c r="BN79" s="1231"/>
      <c r="BO79" s="1231"/>
      <c r="BP79" s="1228">
        <v>8.8000000000000007</v>
      </c>
      <c r="BQ79" s="1228"/>
      <c r="BR79" s="1228"/>
      <c r="BS79" s="1228"/>
      <c r="BT79" s="1228"/>
      <c r="BU79" s="1228"/>
      <c r="BV79" s="1228"/>
      <c r="BW79" s="1228"/>
      <c r="BX79" s="1228">
        <v>8.8000000000000007</v>
      </c>
      <c r="BY79" s="1228"/>
      <c r="BZ79" s="1228"/>
      <c r="CA79" s="1228"/>
      <c r="CB79" s="1228"/>
      <c r="CC79" s="1228"/>
      <c r="CD79" s="1228"/>
      <c r="CE79" s="1228"/>
      <c r="CF79" s="1228">
        <v>8.3000000000000007</v>
      </c>
      <c r="CG79" s="1228"/>
      <c r="CH79" s="1228"/>
      <c r="CI79" s="1228"/>
      <c r="CJ79" s="1228"/>
      <c r="CK79" s="1228"/>
      <c r="CL79" s="1228"/>
      <c r="CM79" s="1228"/>
      <c r="CN79" s="1228">
        <v>8.1</v>
      </c>
      <c r="CO79" s="1228"/>
      <c r="CP79" s="1228"/>
      <c r="CQ79" s="1228"/>
      <c r="CR79" s="1228"/>
      <c r="CS79" s="1228"/>
      <c r="CT79" s="1228"/>
      <c r="CU79" s="1228"/>
      <c r="CV79" s="1228">
        <v>8.1999999999999993</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0bQR6EQNV6PTe5eT3YyItbdDFpea4Ofk0ZjWgdfPNtSmQn7+eH1div3Kste+MTrWT+KWmqyxYh9vp0VVMYuCdQ==" saltValue="9QmVIPcLmnTZd9dfYJqb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7AA62-0E72-40C9-8742-462CCB456948}">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482</v>
      </c>
    </row>
  </sheetData>
  <sheetProtection algorithmName="SHA-512" hashValue="MKFwGPN7mCGf7xAjxPRmNodspu97vkvwGvc6MTRn8wB5+0HxSNVCINlxM44Rk7s8TUzDZCxTJKO7MIfRvSHgSQ==" saltValue="KjtVmzl7Dapk39X1AQ1gR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A2460-6CBF-47F6-A2FE-D3D3A4E54376}">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482</v>
      </c>
    </row>
  </sheetData>
  <sheetProtection algorithmName="SHA-512" hashValue="mLJAwaISkpA3N5O1SGpwnGKXEg+SgJt73FMM/3JASe0FwS6Jq9HfI5nQe/pH+6liFchA6ZvWhfBZecQ0dYMaTA==" saltValue="ApqVwciJJsq2e/3RJ89/b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531</v>
      </c>
      <c r="G2" s="149"/>
      <c r="H2" s="150"/>
    </row>
    <row r="3" spans="1:8" x14ac:dyDescent="0.2">
      <c r="A3" s="146" t="s">
        <v>524</v>
      </c>
      <c r="B3" s="151"/>
      <c r="C3" s="152"/>
      <c r="D3" s="153">
        <v>265257</v>
      </c>
      <c r="E3" s="154"/>
      <c r="F3" s="155">
        <v>145139</v>
      </c>
      <c r="G3" s="156"/>
      <c r="H3" s="157"/>
    </row>
    <row r="4" spans="1:8" x14ac:dyDescent="0.2">
      <c r="A4" s="158"/>
      <c r="B4" s="159"/>
      <c r="C4" s="160"/>
      <c r="D4" s="161">
        <v>132350</v>
      </c>
      <c r="E4" s="162"/>
      <c r="F4" s="163">
        <v>83762</v>
      </c>
      <c r="G4" s="164"/>
      <c r="H4" s="165"/>
    </row>
    <row r="5" spans="1:8" x14ac:dyDescent="0.2">
      <c r="A5" s="146" t="s">
        <v>526</v>
      </c>
      <c r="B5" s="151"/>
      <c r="C5" s="152"/>
      <c r="D5" s="153">
        <v>318806</v>
      </c>
      <c r="E5" s="154"/>
      <c r="F5" s="155">
        <v>125391</v>
      </c>
      <c r="G5" s="156"/>
      <c r="H5" s="157"/>
    </row>
    <row r="6" spans="1:8" x14ac:dyDescent="0.2">
      <c r="A6" s="158"/>
      <c r="B6" s="159"/>
      <c r="C6" s="160"/>
      <c r="D6" s="161">
        <v>165432</v>
      </c>
      <c r="E6" s="162"/>
      <c r="F6" s="163">
        <v>68516</v>
      </c>
      <c r="G6" s="164"/>
      <c r="H6" s="165"/>
    </row>
    <row r="7" spans="1:8" x14ac:dyDescent="0.2">
      <c r="A7" s="146" t="s">
        <v>527</v>
      </c>
      <c r="B7" s="151"/>
      <c r="C7" s="152"/>
      <c r="D7" s="153">
        <v>382905</v>
      </c>
      <c r="E7" s="154"/>
      <c r="F7" s="155">
        <v>138402</v>
      </c>
      <c r="G7" s="156"/>
      <c r="H7" s="157"/>
    </row>
    <row r="8" spans="1:8" x14ac:dyDescent="0.2">
      <c r="A8" s="158"/>
      <c r="B8" s="159"/>
      <c r="C8" s="160"/>
      <c r="D8" s="161">
        <v>164134</v>
      </c>
      <c r="E8" s="162"/>
      <c r="F8" s="163">
        <v>70652</v>
      </c>
      <c r="G8" s="164"/>
      <c r="H8" s="165"/>
    </row>
    <row r="9" spans="1:8" x14ac:dyDescent="0.2">
      <c r="A9" s="146" t="s">
        <v>528</v>
      </c>
      <c r="B9" s="151"/>
      <c r="C9" s="152"/>
      <c r="D9" s="153">
        <v>478535</v>
      </c>
      <c r="E9" s="154"/>
      <c r="F9" s="155">
        <v>146367</v>
      </c>
      <c r="G9" s="156"/>
      <c r="H9" s="157"/>
    </row>
    <row r="10" spans="1:8" x14ac:dyDescent="0.2">
      <c r="A10" s="158"/>
      <c r="B10" s="159"/>
      <c r="C10" s="160"/>
      <c r="D10" s="161">
        <v>236022</v>
      </c>
      <c r="E10" s="162"/>
      <c r="F10" s="163">
        <v>79441</v>
      </c>
      <c r="G10" s="164"/>
      <c r="H10" s="165"/>
    </row>
    <row r="11" spans="1:8" x14ac:dyDescent="0.2">
      <c r="A11" s="146" t="s">
        <v>529</v>
      </c>
      <c r="B11" s="151"/>
      <c r="C11" s="152"/>
      <c r="D11" s="153">
        <v>277702</v>
      </c>
      <c r="E11" s="154"/>
      <c r="F11" s="155">
        <v>165181</v>
      </c>
      <c r="G11" s="156"/>
      <c r="H11" s="157"/>
    </row>
    <row r="12" spans="1:8" x14ac:dyDescent="0.2">
      <c r="A12" s="158"/>
      <c r="B12" s="159"/>
      <c r="C12" s="166"/>
      <c r="D12" s="161">
        <v>225046</v>
      </c>
      <c r="E12" s="162"/>
      <c r="F12" s="163">
        <v>82246</v>
      </c>
      <c r="G12" s="164"/>
      <c r="H12" s="165"/>
    </row>
    <row r="13" spans="1:8" x14ac:dyDescent="0.2">
      <c r="A13" s="146"/>
      <c r="B13" s="151"/>
      <c r="C13" s="152"/>
      <c r="D13" s="153">
        <v>344641</v>
      </c>
      <c r="E13" s="154"/>
      <c r="F13" s="155">
        <v>144096</v>
      </c>
      <c r="G13" s="167"/>
      <c r="H13" s="157"/>
    </row>
    <row r="14" spans="1:8" x14ac:dyDescent="0.2">
      <c r="A14" s="158"/>
      <c r="B14" s="159"/>
      <c r="C14" s="160"/>
      <c r="D14" s="161">
        <v>184597</v>
      </c>
      <c r="E14" s="162"/>
      <c r="F14" s="163">
        <v>76923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14.16</v>
      </c>
      <c r="C19" s="168">
        <f>ROUND(VALUE(SUBSTITUTE(実質収支比率等に係る経年分析!G$48,"▲","-")),2)</f>
        <v>15.01</v>
      </c>
      <c r="D19" s="168">
        <f>ROUND(VALUE(SUBSTITUTE(実質収支比率等に係る経年分析!H$48,"▲","-")),2)</f>
        <v>21.57</v>
      </c>
      <c r="E19" s="168">
        <f>ROUND(VALUE(SUBSTITUTE(実質収支比率等に係る経年分析!I$48,"▲","-")),2)</f>
        <v>10.130000000000001</v>
      </c>
      <c r="F19" s="168">
        <f>ROUND(VALUE(SUBSTITUTE(実質収支比率等に係る経年分析!J$48,"▲","-")),2)</f>
        <v>15.24</v>
      </c>
    </row>
    <row r="20" spans="1:11" x14ac:dyDescent="0.2">
      <c r="A20" s="168" t="s">
        <v>53</v>
      </c>
      <c r="B20" s="168">
        <f>ROUND(VALUE(SUBSTITUTE(実質収支比率等に係る経年分析!F$47,"▲","-")),2)</f>
        <v>30.32</v>
      </c>
      <c r="C20" s="168">
        <f>ROUND(VALUE(SUBSTITUTE(実質収支比率等に係る経年分析!G$47,"▲","-")),2)</f>
        <v>28.8</v>
      </c>
      <c r="D20" s="168">
        <f>ROUND(VALUE(SUBSTITUTE(実質収支比率等に係る経年分析!H$47,"▲","-")),2)</f>
        <v>25.06</v>
      </c>
      <c r="E20" s="168">
        <f>ROUND(VALUE(SUBSTITUTE(実質収支比率等に係る経年分析!I$47,"▲","-")),2)</f>
        <v>32.93</v>
      </c>
      <c r="F20" s="168">
        <f>ROUND(VALUE(SUBSTITUTE(実質収支比率等に係る経年分析!J$47,"▲","-")),2)</f>
        <v>34.6</v>
      </c>
    </row>
    <row r="21" spans="1:11" x14ac:dyDescent="0.2">
      <c r="A21" s="168" t="s">
        <v>54</v>
      </c>
      <c r="B21" s="168">
        <f>IF(ISNUMBER(VALUE(SUBSTITUTE(実質収支比率等に係る経年分析!F$49,"▲","-"))),ROUND(VALUE(SUBSTITUTE(実質収支比率等に係る経年分析!F$49,"▲","-")),2),NA())</f>
        <v>0.51</v>
      </c>
      <c r="C21" s="168">
        <f>IF(ISNUMBER(VALUE(SUBSTITUTE(実質収支比率等に係る経年分析!G$49,"▲","-"))),ROUND(VALUE(SUBSTITUTE(実質収支比率等に係る経年分析!G$49,"▲","-")),2),NA())</f>
        <v>1.87</v>
      </c>
      <c r="D21" s="168">
        <f>IF(ISNUMBER(VALUE(SUBSTITUTE(実質収支比率等に係る経年分析!H$49,"▲","-"))),ROUND(VALUE(SUBSTITUTE(実質収支比率等に係る経年分析!H$49,"▲","-")),2),NA())</f>
        <v>8.51</v>
      </c>
      <c r="E21" s="168">
        <f>IF(ISNUMBER(VALUE(SUBSTITUTE(実質収支比率等に係る経年分析!I$49,"▲","-"))),ROUND(VALUE(SUBSTITUTE(実質収支比率等に係る経年分析!I$49,"▲","-")),2),NA())</f>
        <v>-0.57999999999999996</v>
      </c>
      <c r="F21" s="168">
        <f>IF(ISNUMBER(VALUE(SUBSTITUTE(実質収支比率等に係る経年分析!J$49,"▲","-"))),ROUND(VALUE(SUBSTITUTE(実質収支比率等に係る経年分析!J$49,"▲","-")),2),NA())</f>
        <v>9.98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2.5099999999999998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1.58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1.69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1.25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0.05</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公共下水道事業特別会計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0.35</v>
      </c>
    </row>
    <row r="30" spans="1:11" x14ac:dyDescent="0.2">
      <c r="A30" s="169" t="str">
        <f>IF(連結実質赤字比率に係る赤字・黒字の構成分析!C$40="",NA(),連結実質赤字比率に係る赤字・黒字の構成分析!C$40)</f>
        <v>集落排水処理事業特別会計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0.42</v>
      </c>
    </row>
    <row r="31" spans="1:11" x14ac:dyDescent="0.2">
      <c r="A31" s="169" t="str">
        <f>IF(連結実質赤字比率に係る赤字・黒字の構成分析!C$39="",NA(),連結実質赤字比率に係る赤字・黒字の構成分析!C$39)</f>
        <v>道路用地取得事業特別会計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0.95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1.1299999999999999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1.28</v>
      </c>
    </row>
    <row r="32" spans="1:11" x14ac:dyDescent="0.2">
      <c r="A32" s="169" t="str">
        <f>IF(連結実質赤字比率に係る赤字・黒字の構成分析!C$38="",NA(),連結実質赤字比率に係る赤字・黒字の構成分析!C$38)</f>
        <v>住宅団地事業特別会計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4.22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3.6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3.19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2.1800000000000002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1.66</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2.15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1.69</v>
      </c>
    </row>
    <row r="34" spans="1:16" x14ac:dyDescent="0.2">
      <c r="A34" s="169" t="str">
        <f>IF(連結実質赤字比率に係る赤字・黒字の構成分析!C$36="",NA(),連結実質赤字比率に係る赤字・黒字の構成分析!C$36)</f>
        <v>介護保険事業特別会計（介護保険事業勘定）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2.93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2.83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2.78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2.68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2.67</v>
      </c>
    </row>
    <row r="35" spans="1:16" x14ac:dyDescent="0.2">
      <c r="A35" s="169" t="str">
        <f>IF(連結実質赤字比率に係る赤字・黒字の構成分析!C$35="",NA(),連結実質赤字比率に係る赤字・黒字の構成分析!C$35)</f>
        <v>上水道事業会計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12.44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10.69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10.11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9.56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13.63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14.55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20.260000000000002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8.86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13.96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779</v>
      </c>
      <c r="E42" s="170"/>
      <c r="F42" s="170"/>
      <c r="G42" s="170">
        <f>'実質公債費比率（分子）の構造'!L$52</f>
        <v>533</v>
      </c>
      <c r="H42" s="170"/>
      <c r="I42" s="170"/>
      <c r="J42" s="170">
        <f>'実質公債費比率（分子）の構造'!M$52</f>
        <v>658</v>
      </c>
      <c r="K42" s="170"/>
      <c r="L42" s="170"/>
      <c r="M42" s="170">
        <f>'実質公債費比率（分子）の構造'!N$52</f>
        <v>929</v>
      </c>
      <c r="N42" s="170"/>
      <c r="O42" s="170"/>
      <c r="P42" s="170">
        <f>'実質公債費比率（分子）の構造'!O$52</f>
        <v>658</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f>'実質公債費比率（分子）の構造'!N$50</f>
        <v>269</v>
      </c>
      <c r="L44" s="170"/>
      <c r="M44" s="170"/>
      <c r="N44" s="170">
        <f>'実質公債費比率（分子）の構造'!O$50</f>
        <v>86</v>
      </c>
      <c r="O44" s="170"/>
      <c r="P44" s="170"/>
    </row>
    <row r="45" spans="1:16" x14ac:dyDescent="0.2">
      <c r="A45" s="170" t="s">
        <v>63</v>
      </c>
      <c r="B45" s="170">
        <f>'実質公債費比率（分子）の構造'!K$49</f>
        <v>110</v>
      </c>
      <c r="C45" s="170"/>
      <c r="D45" s="170"/>
      <c r="E45" s="170">
        <f>'実質公債費比率（分子）の構造'!L$49</f>
        <v>102</v>
      </c>
      <c r="F45" s="170"/>
      <c r="G45" s="170"/>
      <c r="H45" s="170">
        <f>'実質公債費比率（分子）の構造'!M$49</f>
        <v>112</v>
      </c>
      <c r="I45" s="170"/>
      <c r="J45" s="170"/>
      <c r="K45" s="170">
        <f>'実質公債費比率（分子）の構造'!N$49</f>
        <v>86</v>
      </c>
      <c r="L45" s="170"/>
      <c r="M45" s="170"/>
      <c r="N45" s="170">
        <f>'実質公債費比率（分子）の構造'!O$49</f>
        <v>94</v>
      </c>
      <c r="O45" s="170"/>
      <c r="P45" s="170"/>
    </row>
    <row r="46" spans="1:16" x14ac:dyDescent="0.2">
      <c r="A46" s="170" t="s">
        <v>64</v>
      </c>
      <c r="B46" s="170">
        <f>'実質公債費比率（分子）の構造'!K$48</f>
        <v>330</v>
      </c>
      <c r="C46" s="170"/>
      <c r="D46" s="170"/>
      <c r="E46" s="170">
        <f>'実質公債費比率（分子）の構造'!L$48</f>
        <v>315</v>
      </c>
      <c r="F46" s="170"/>
      <c r="G46" s="170"/>
      <c r="H46" s="170">
        <f>'実質公債費比率（分子）の構造'!M$48</f>
        <v>320</v>
      </c>
      <c r="I46" s="170"/>
      <c r="J46" s="170"/>
      <c r="K46" s="170">
        <f>'実質公債費比率（分子）の構造'!N$48</f>
        <v>339</v>
      </c>
      <c r="L46" s="170"/>
      <c r="M46" s="170"/>
      <c r="N46" s="170">
        <f>'実質公債費比率（分子）の構造'!O$48</f>
        <v>337</v>
      </c>
      <c r="O46" s="170"/>
      <c r="P46" s="170"/>
    </row>
    <row r="47" spans="1:16" x14ac:dyDescent="0.2">
      <c r="A47" s="170" t="s">
        <v>12</v>
      </c>
      <c r="B47" s="170">
        <f>'実質公債費比率（分子）の構造'!K$47</f>
        <v>0</v>
      </c>
      <c r="C47" s="170"/>
      <c r="D47" s="170"/>
      <c r="E47" s="170">
        <f>'実質公債費比率（分子）の構造'!L$47</f>
        <v>0</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660</v>
      </c>
      <c r="C49" s="170"/>
      <c r="D49" s="170"/>
      <c r="E49" s="170">
        <f>'実質公債費比率（分子）の構造'!L$45</f>
        <v>394</v>
      </c>
      <c r="F49" s="170"/>
      <c r="G49" s="170"/>
      <c r="H49" s="170">
        <f>'実質公債費比率（分子）の構造'!M$45</f>
        <v>524</v>
      </c>
      <c r="I49" s="170"/>
      <c r="J49" s="170"/>
      <c r="K49" s="170">
        <f>'実質公債費比率（分子）の構造'!N$45</f>
        <v>568</v>
      </c>
      <c r="L49" s="170"/>
      <c r="M49" s="170"/>
      <c r="N49" s="170">
        <f>'実質公債費比率（分子）の構造'!O$45</f>
        <v>647</v>
      </c>
      <c r="O49" s="170"/>
      <c r="P49" s="170"/>
    </row>
    <row r="50" spans="1:16" x14ac:dyDescent="0.2">
      <c r="A50" s="170" t="s">
        <v>67</v>
      </c>
      <c r="B50" s="170" t="e">
        <f>NA()</f>
        <v>#N/A</v>
      </c>
      <c r="C50" s="170">
        <f>IF(ISNUMBER('実質公債費比率（分子）の構造'!K$53),'実質公債費比率（分子）の構造'!K$53,NA())</f>
        <v>321</v>
      </c>
      <c r="D50" s="170" t="e">
        <f>NA()</f>
        <v>#N/A</v>
      </c>
      <c r="E50" s="170" t="e">
        <f>NA()</f>
        <v>#N/A</v>
      </c>
      <c r="F50" s="170">
        <f>IF(ISNUMBER('実質公債費比率（分子）の構造'!L$53),'実質公債費比率（分子）の構造'!L$53,NA())</f>
        <v>278</v>
      </c>
      <c r="G50" s="170" t="e">
        <f>NA()</f>
        <v>#N/A</v>
      </c>
      <c r="H50" s="170" t="e">
        <f>NA()</f>
        <v>#N/A</v>
      </c>
      <c r="I50" s="170">
        <f>IF(ISNUMBER('実質公債費比率（分子）の構造'!M$53),'実質公債費比率（分子）の構造'!M$53,NA())</f>
        <v>298</v>
      </c>
      <c r="J50" s="170" t="e">
        <f>NA()</f>
        <v>#N/A</v>
      </c>
      <c r="K50" s="170" t="e">
        <f>NA()</f>
        <v>#N/A</v>
      </c>
      <c r="L50" s="170">
        <f>IF(ISNUMBER('実質公債費比率（分子）の構造'!N$53),'実質公債費比率（分子）の構造'!N$53,NA())</f>
        <v>333</v>
      </c>
      <c r="M50" s="170" t="e">
        <f>NA()</f>
        <v>#N/A</v>
      </c>
      <c r="N50" s="170" t="e">
        <f>NA()</f>
        <v>#N/A</v>
      </c>
      <c r="O50" s="170">
        <f>IF(ISNUMBER('実質公債費比率（分子）の構造'!O$53),'実質公債費比率（分子）の構造'!O$53,NA())</f>
        <v>506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5946</v>
      </c>
      <c r="E56" s="169"/>
      <c r="F56" s="169"/>
      <c r="G56" s="169">
        <f>'将来負担比率（分子）の構造'!J$52</f>
        <v>5442</v>
      </c>
      <c r="H56" s="169"/>
      <c r="I56" s="169"/>
      <c r="J56" s="169">
        <f>'将来負担比率（分子）の構造'!K$52</f>
        <v>5817</v>
      </c>
      <c r="K56" s="169"/>
      <c r="L56" s="169"/>
      <c r="M56" s="169">
        <f>'将来負担比率（分子）の構造'!L$52</f>
        <v>5450</v>
      </c>
      <c r="N56" s="169"/>
      <c r="O56" s="169"/>
      <c r="P56" s="169">
        <f>'将来負担比率（分子）の構造'!M$52</f>
        <v>5317</v>
      </c>
    </row>
    <row r="57" spans="1:16" x14ac:dyDescent="0.2">
      <c r="A57" s="169" t="s">
        <v>42</v>
      </c>
      <c r="B57" s="169"/>
      <c r="C57" s="169"/>
      <c r="D57" s="169">
        <f>'将来負担比率（分子）の構造'!I$51</f>
        <v>173</v>
      </c>
      <c r="E57" s="169"/>
      <c r="F57" s="169"/>
      <c r="G57" s="169">
        <f>'将来負担比率（分子）の構造'!J$51</f>
        <v>214</v>
      </c>
      <c r="H57" s="169"/>
      <c r="I57" s="169"/>
      <c r="J57" s="169">
        <f>'将来負担比率（分子）の構造'!K$51</f>
        <v>568</v>
      </c>
      <c r="K57" s="169"/>
      <c r="L57" s="169"/>
      <c r="M57" s="169">
        <f>'将来負担比率（分子）の構造'!L$51</f>
        <v>454</v>
      </c>
      <c r="N57" s="169"/>
      <c r="O57" s="169"/>
      <c r="P57" s="169">
        <f>'将来負担比率（分子）の構造'!M$51</f>
        <v>338</v>
      </c>
    </row>
    <row r="58" spans="1:16" x14ac:dyDescent="0.2">
      <c r="A58" s="169" t="s">
        <v>41</v>
      </c>
      <c r="B58" s="169"/>
      <c r="C58" s="169"/>
      <c r="D58" s="169">
        <f>'将来負担比率（分子）の構造'!I$50</f>
        <v>2744</v>
      </c>
      <c r="E58" s="169"/>
      <c r="F58" s="169"/>
      <c r="G58" s="169">
        <f>'将来負担比率（分子）の構造'!J$50</f>
        <v>2999</v>
      </c>
      <c r="H58" s="169"/>
      <c r="I58" s="169"/>
      <c r="J58" s="169">
        <f>'将来負担比率（分子）の構造'!K$50</f>
        <v>3373</v>
      </c>
      <c r="K58" s="169"/>
      <c r="L58" s="169"/>
      <c r="M58" s="169">
        <f>'将来負担比率（分子）の構造'!L$50</f>
        <v>3913</v>
      </c>
      <c r="N58" s="169"/>
      <c r="O58" s="169"/>
      <c r="P58" s="169">
        <f>'将来負担比率（分子）の構造'!M$50</f>
        <v>3957</v>
      </c>
    </row>
    <row r="59" spans="1:16" x14ac:dyDescent="0.2">
      <c r="A59" s="169" t="s">
        <v>39</v>
      </c>
      <c r="B59" s="169">
        <f>'将来負担比率（分子）の構造'!I$49</f>
        <v>49</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5</v>
      </c>
      <c r="C61" s="169"/>
      <c r="D61" s="169"/>
      <c r="E61" s="169">
        <f>'将来負担比率（分子）の構造'!J$46</f>
        <v>4</v>
      </c>
      <c r="F61" s="169"/>
      <c r="G61" s="169"/>
      <c r="H61" s="169">
        <f>'将来負担比率（分子）の構造'!K$46</f>
        <v>4</v>
      </c>
      <c r="I61" s="169"/>
      <c r="J61" s="169"/>
      <c r="K61" s="169">
        <f>'将来負担比率（分子）の構造'!L$46</f>
        <v>3</v>
      </c>
      <c r="L61" s="169"/>
      <c r="M61" s="169"/>
      <c r="N61" s="169">
        <f>'将来負担比率（分子）の構造'!M$46</f>
        <v>2</v>
      </c>
      <c r="O61" s="169"/>
      <c r="P61" s="169"/>
    </row>
    <row r="62" spans="1:16" x14ac:dyDescent="0.2">
      <c r="A62" s="169" t="s">
        <v>35</v>
      </c>
      <c r="B62" s="169">
        <f>'将来負担比率（分子）の構造'!I$45</f>
        <v>1301</v>
      </c>
      <c r="C62" s="169"/>
      <c r="D62" s="169"/>
      <c r="E62" s="169">
        <f>'将来負担比率（分子）の構造'!J$45</f>
        <v>1371</v>
      </c>
      <c r="F62" s="169"/>
      <c r="G62" s="169"/>
      <c r="H62" s="169">
        <f>'将来負担比率（分子）の構造'!K$45</f>
        <v>1325</v>
      </c>
      <c r="I62" s="169"/>
      <c r="J62" s="169"/>
      <c r="K62" s="169">
        <f>'将来負担比率（分子）の構造'!L$45</f>
        <v>1341</v>
      </c>
      <c r="L62" s="169"/>
      <c r="M62" s="169"/>
      <c r="N62" s="169">
        <f>'将来負担比率（分子）の構造'!M$45</f>
        <v>1295</v>
      </c>
      <c r="O62" s="169"/>
      <c r="P62" s="169"/>
    </row>
    <row r="63" spans="1:16" x14ac:dyDescent="0.2">
      <c r="A63" s="169" t="s">
        <v>34</v>
      </c>
      <c r="B63" s="169">
        <f>'将来負担比率（分子）の構造'!I$44</f>
        <v>941</v>
      </c>
      <c r="C63" s="169"/>
      <c r="D63" s="169"/>
      <c r="E63" s="169">
        <f>'将来負担比率（分子）の構造'!J$44</f>
        <v>931</v>
      </c>
      <c r="F63" s="169"/>
      <c r="G63" s="169"/>
      <c r="H63" s="169">
        <f>'将来負担比率（分子）の構造'!K$44</f>
        <v>850</v>
      </c>
      <c r="I63" s="169"/>
      <c r="J63" s="169"/>
      <c r="K63" s="169">
        <f>'将来負担比率（分子）の構造'!L$44</f>
        <v>819</v>
      </c>
      <c r="L63" s="169"/>
      <c r="M63" s="169"/>
      <c r="N63" s="169">
        <f>'将来負担比率（分子）の構造'!M$44</f>
        <v>759</v>
      </c>
      <c r="O63" s="169"/>
      <c r="P63" s="169"/>
    </row>
    <row r="64" spans="1:16" x14ac:dyDescent="0.2">
      <c r="A64" s="169" t="s">
        <v>33</v>
      </c>
      <c r="B64" s="169">
        <f>'将来負担比率（分子）の構造'!I$43</f>
        <v>3681</v>
      </c>
      <c r="C64" s="169"/>
      <c r="D64" s="169"/>
      <c r="E64" s="169">
        <f>'将来負担比率（分子）の構造'!J$43</f>
        <v>3435</v>
      </c>
      <c r="F64" s="169"/>
      <c r="G64" s="169"/>
      <c r="H64" s="169">
        <f>'将来負担比率（分子）の構造'!K$43</f>
        <v>3153</v>
      </c>
      <c r="I64" s="169"/>
      <c r="J64" s="169"/>
      <c r="K64" s="169">
        <f>'将来負担比率（分子）の構造'!L$43</f>
        <v>2898</v>
      </c>
      <c r="L64" s="169"/>
      <c r="M64" s="169"/>
      <c r="N64" s="169">
        <f>'将来負担比率（分子）の構造'!M$43</f>
        <v>2741</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f>'将来負担比率（分子）の構造'!L$42</f>
        <v>1010</v>
      </c>
      <c r="L65" s="169"/>
      <c r="M65" s="169"/>
      <c r="N65" s="169">
        <f>'将来負担比率（分子）の構造'!M$42</f>
        <v>924</v>
      </c>
      <c r="O65" s="169"/>
      <c r="P65" s="169"/>
    </row>
    <row r="66" spans="1:16" x14ac:dyDescent="0.2">
      <c r="A66" s="169" t="s">
        <v>31</v>
      </c>
      <c r="B66" s="169">
        <f>'将来負担比率（分子）の構造'!I$41</f>
        <v>5332</v>
      </c>
      <c r="C66" s="169"/>
      <c r="D66" s="169"/>
      <c r="E66" s="169">
        <f>'将来負担比率（分子）の構造'!J$41</f>
        <v>6132</v>
      </c>
      <c r="F66" s="169"/>
      <c r="G66" s="169"/>
      <c r="H66" s="169">
        <f>'将来負担比率（分子）の構造'!K$41</f>
        <v>7099</v>
      </c>
      <c r="I66" s="169"/>
      <c r="J66" s="169"/>
      <c r="K66" s="169">
        <f>'将来負担比率（分子）の構造'!L$41</f>
        <v>6694</v>
      </c>
      <c r="L66" s="169"/>
      <c r="M66" s="169"/>
      <c r="N66" s="169">
        <f>'将来負担比率（分子）の構造'!M$41</f>
        <v>6459</v>
      </c>
      <c r="O66" s="169"/>
      <c r="P66" s="169"/>
    </row>
    <row r="67" spans="1:16" x14ac:dyDescent="0.2">
      <c r="A67" s="169" t="s">
        <v>71</v>
      </c>
      <c r="B67" s="169" t="e">
        <f>NA()</f>
        <v>#N/A</v>
      </c>
      <c r="C67" s="169">
        <f>IF(ISNUMBER('将来負担比率（分子）の構造'!I$53), IF('将来負担比率（分子）の構造'!I$53 &lt; 0, 0, '将来負担比率（分子）の構造'!I$53), NA())</f>
        <v>2448</v>
      </c>
      <c r="D67" s="169" t="e">
        <f>NA()</f>
        <v>#N/A</v>
      </c>
      <c r="E67" s="169" t="e">
        <f>NA()</f>
        <v>#N/A</v>
      </c>
      <c r="F67" s="169">
        <f>IF(ISNUMBER('将来負担比率（分子）の構造'!J$53), IF('将来負担比率（分子）の構造'!J$53 &lt; 0, 0, '将来負担比率（分子）の構造'!J$53), NA())</f>
        <v>3218</v>
      </c>
      <c r="G67" s="169" t="e">
        <f>NA()</f>
        <v>#N/A</v>
      </c>
      <c r="H67" s="169" t="e">
        <f>NA()</f>
        <v>#N/A</v>
      </c>
      <c r="I67" s="169">
        <f>IF(ISNUMBER('将来負担比率（分子）の構造'!K$53), IF('将来負担比率（分子）の構造'!K$53 &lt; 0, 0, '将来負担比率（分子）の構造'!K$53), NA())</f>
        <v>2672</v>
      </c>
      <c r="J67" s="169" t="e">
        <f>NA()</f>
        <v>#N/A</v>
      </c>
      <c r="K67" s="169" t="e">
        <f>NA()</f>
        <v>#N/A</v>
      </c>
      <c r="L67" s="169">
        <f>IF(ISNUMBER('将来負担比率（分子）の構造'!L$53), IF('将来負担比率（分子）の構造'!L$53 &lt; 0, 0, '将来負担比率（分子）の構造'!L$53), NA())</f>
        <v>2947</v>
      </c>
      <c r="M67" s="169" t="e">
        <f>NA()</f>
        <v>#N/A</v>
      </c>
      <c r="N67" s="169" t="e">
        <f>NA()</f>
        <v>#N/A</v>
      </c>
      <c r="O67" s="169">
        <f>IF(ISNUMBER('将来負担比率（分子）の構造'!M$53), IF('将来負担比率（分子）の構造'!M$53 &lt; 0, 0, '将来負担比率（分子）の構造'!M$53), NA())</f>
        <v>2567</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1160</v>
      </c>
      <c r="C72" s="173">
        <f>基金残高に係る経年分析!G55</f>
        <v>1629</v>
      </c>
      <c r="D72" s="173">
        <f>基金残高に係る経年分析!H55</f>
        <v>1849</v>
      </c>
    </row>
    <row r="73" spans="1:16" x14ac:dyDescent="0.2">
      <c r="A73" s="172" t="s">
        <v>74</v>
      </c>
      <c r="B73" s="173">
        <f>基金残高に係る経年分析!F56</f>
        <v>72</v>
      </c>
      <c r="C73" s="173">
        <f>基金残高に係る経年分析!G56</f>
        <v>72</v>
      </c>
      <c r="D73" s="173">
        <f>基金残高に係る経年分析!H56</f>
        <v>72</v>
      </c>
    </row>
    <row r="74" spans="1:16" x14ac:dyDescent="0.2">
      <c r="A74" s="172" t="s">
        <v>75</v>
      </c>
      <c r="B74" s="173">
        <f>基金残高に係る経年分析!F57</f>
        <v>3506</v>
      </c>
      <c r="C74" s="173">
        <f>基金残高に係る経年分析!G57</f>
        <v>3380</v>
      </c>
      <c r="D74" s="173">
        <f>基金残高に係る経年分析!H57</f>
        <v>3498</v>
      </c>
    </row>
  </sheetData>
  <sheetProtection algorithmName="SHA-512" hashValue="P5LcB5742RtjI0RP4y4/Dwy83GKHDbgC9hXYRWXx3ZNP3s8TFLxH3WubowR2ftNAcYtmiiUfgppg8rZ6wwSW2g==" saltValue="n1CjaUIp5PIMdxuWePgZi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5337860</v>
      </c>
      <c r="S5" s="690"/>
      <c r="T5" s="690"/>
      <c r="U5" s="690"/>
      <c r="V5" s="690"/>
      <c r="W5" s="690"/>
      <c r="X5" s="690"/>
      <c r="Y5" s="715"/>
      <c r="Z5" s="728">
        <v>42.3</v>
      </c>
      <c r="AA5" s="728"/>
      <c r="AB5" s="728"/>
      <c r="AC5" s="728"/>
      <c r="AD5" s="729">
        <v>5337860</v>
      </c>
      <c r="AE5" s="729"/>
      <c r="AF5" s="729"/>
      <c r="AG5" s="729"/>
      <c r="AH5" s="729"/>
      <c r="AI5" s="729"/>
      <c r="AJ5" s="729"/>
      <c r="AK5" s="729"/>
      <c r="AL5" s="716">
        <v>93.6</v>
      </c>
      <c r="AM5" s="698"/>
      <c r="AN5" s="698"/>
      <c r="AO5" s="717"/>
      <c r="AP5" s="692" t="s">
        <v>216</v>
      </c>
      <c r="AQ5" s="693"/>
      <c r="AR5" s="693"/>
      <c r="AS5" s="693"/>
      <c r="AT5" s="693"/>
      <c r="AU5" s="693"/>
      <c r="AV5" s="693"/>
      <c r="AW5" s="693"/>
      <c r="AX5" s="693"/>
      <c r="AY5" s="693"/>
      <c r="AZ5" s="693"/>
      <c r="BA5" s="693"/>
      <c r="BB5" s="693"/>
      <c r="BC5" s="693"/>
      <c r="BD5" s="693"/>
      <c r="BE5" s="693"/>
      <c r="BF5" s="694"/>
      <c r="BG5" s="634">
        <v>5333520</v>
      </c>
      <c r="BH5" s="635"/>
      <c r="BI5" s="635"/>
      <c r="BJ5" s="635"/>
      <c r="BK5" s="635"/>
      <c r="BL5" s="635"/>
      <c r="BM5" s="635"/>
      <c r="BN5" s="636"/>
      <c r="BO5" s="672">
        <v>99.9</v>
      </c>
      <c r="BP5" s="672"/>
      <c r="BQ5" s="672"/>
      <c r="BR5" s="672"/>
      <c r="BS5" s="673">
        <v>337874</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61428</v>
      </c>
      <c r="S6" s="635"/>
      <c r="T6" s="635"/>
      <c r="U6" s="635"/>
      <c r="V6" s="635"/>
      <c r="W6" s="635"/>
      <c r="X6" s="635"/>
      <c r="Y6" s="636"/>
      <c r="Z6" s="672">
        <v>0.5</v>
      </c>
      <c r="AA6" s="672"/>
      <c r="AB6" s="672"/>
      <c r="AC6" s="672"/>
      <c r="AD6" s="673">
        <v>61428</v>
      </c>
      <c r="AE6" s="673"/>
      <c r="AF6" s="673"/>
      <c r="AG6" s="673"/>
      <c r="AH6" s="673"/>
      <c r="AI6" s="673"/>
      <c r="AJ6" s="673"/>
      <c r="AK6" s="673"/>
      <c r="AL6" s="637">
        <v>1.1000000000000001</v>
      </c>
      <c r="AM6" s="638"/>
      <c r="AN6" s="638"/>
      <c r="AO6" s="674"/>
      <c r="AP6" s="631" t="s">
        <v>221</v>
      </c>
      <c r="AQ6" s="632"/>
      <c r="AR6" s="632"/>
      <c r="AS6" s="632"/>
      <c r="AT6" s="632"/>
      <c r="AU6" s="632"/>
      <c r="AV6" s="632"/>
      <c r="AW6" s="632"/>
      <c r="AX6" s="632"/>
      <c r="AY6" s="632"/>
      <c r="AZ6" s="632"/>
      <c r="BA6" s="632"/>
      <c r="BB6" s="632"/>
      <c r="BC6" s="632"/>
      <c r="BD6" s="632"/>
      <c r="BE6" s="632"/>
      <c r="BF6" s="633"/>
      <c r="BG6" s="634">
        <v>5333520</v>
      </c>
      <c r="BH6" s="635"/>
      <c r="BI6" s="635"/>
      <c r="BJ6" s="635"/>
      <c r="BK6" s="635"/>
      <c r="BL6" s="635"/>
      <c r="BM6" s="635"/>
      <c r="BN6" s="636"/>
      <c r="BO6" s="672">
        <v>99.9</v>
      </c>
      <c r="BP6" s="672"/>
      <c r="BQ6" s="672"/>
      <c r="BR6" s="672"/>
      <c r="BS6" s="673">
        <v>337874</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138121</v>
      </c>
      <c r="CS6" s="635"/>
      <c r="CT6" s="635"/>
      <c r="CU6" s="635"/>
      <c r="CV6" s="635"/>
      <c r="CW6" s="635"/>
      <c r="CX6" s="635"/>
      <c r="CY6" s="636"/>
      <c r="CZ6" s="716">
        <v>1.2</v>
      </c>
      <c r="DA6" s="698"/>
      <c r="DB6" s="698"/>
      <c r="DC6" s="718"/>
      <c r="DD6" s="640">
        <v>41588</v>
      </c>
      <c r="DE6" s="635"/>
      <c r="DF6" s="635"/>
      <c r="DG6" s="635"/>
      <c r="DH6" s="635"/>
      <c r="DI6" s="635"/>
      <c r="DJ6" s="635"/>
      <c r="DK6" s="635"/>
      <c r="DL6" s="635"/>
      <c r="DM6" s="635"/>
      <c r="DN6" s="635"/>
      <c r="DO6" s="635"/>
      <c r="DP6" s="636"/>
      <c r="DQ6" s="640">
        <v>96446</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411</v>
      </c>
      <c r="S7" s="635"/>
      <c r="T7" s="635"/>
      <c r="U7" s="635"/>
      <c r="V7" s="635"/>
      <c r="W7" s="635"/>
      <c r="X7" s="635"/>
      <c r="Y7" s="636"/>
      <c r="Z7" s="672">
        <v>0</v>
      </c>
      <c r="AA7" s="672"/>
      <c r="AB7" s="672"/>
      <c r="AC7" s="672"/>
      <c r="AD7" s="673">
        <v>411</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562055</v>
      </c>
      <c r="BH7" s="635"/>
      <c r="BI7" s="635"/>
      <c r="BJ7" s="635"/>
      <c r="BK7" s="635"/>
      <c r="BL7" s="635"/>
      <c r="BM7" s="635"/>
      <c r="BN7" s="636"/>
      <c r="BO7" s="672">
        <v>10.5</v>
      </c>
      <c r="BP7" s="672"/>
      <c r="BQ7" s="672"/>
      <c r="BR7" s="672"/>
      <c r="BS7" s="673">
        <v>25708</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2414897</v>
      </c>
      <c r="CS7" s="635"/>
      <c r="CT7" s="635"/>
      <c r="CU7" s="635"/>
      <c r="CV7" s="635"/>
      <c r="CW7" s="635"/>
      <c r="CX7" s="635"/>
      <c r="CY7" s="636"/>
      <c r="CZ7" s="672">
        <v>21</v>
      </c>
      <c r="DA7" s="672"/>
      <c r="DB7" s="672"/>
      <c r="DC7" s="672"/>
      <c r="DD7" s="640">
        <v>345790</v>
      </c>
      <c r="DE7" s="635"/>
      <c r="DF7" s="635"/>
      <c r="DG7" s="635"/>
      <c r="DH7" s="635"/>
      <c r="DI7" s="635"/>
      <c r="DJ7" s="635"/>
      <c r="DK7" s="635"/>
      <c r="DL7" s="635"/>
      <c r="DM7" s="635"/>
      <c r="DN7" s="635"/>
      <c r="DO7" s="635"/>
      <c r="DP7" s="636"/>
      <c r="DQ7" s="640">
        <v>1822757</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8307</v>
      </c>
      <c r="S8" s="635"/>
      <c r="T8" s="635"/>
      <c r="U8" s="635"/>
      <c r="V8" s="635"/>
      <c r="W8" s="635"/>
      <c r="X8" s="635"/>
      <c r="Y8" s="636"/>
      <c r="Z8" s="672">
        <v>0.1</v>
      </c>
      <c r="AA8" s="672"/>
      <c r="AB8" s="672"/>
      <c r="AC8" s="672"/>
      <c r="AD8" s="673">
        <v>8307</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16590</v>
      </c>
      <c r="BH8" s="635"/>
      <c r="BI8" s="635"/>
      <c r="BJ8" s="635"/>
      <c r="BK8" s="635"/>
      <c r="BL8" s="635"/>
      <c r="BM8" s="635"/>
      <c r="BN8" s="636"/>
      <c r="BO8" s="672">
        <v>0.3</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2172539</v>
      </c>
      <c r="CS8" s="635"/>
      <c r="CT8" s="635"/>
      <c r="CU8" s="635"/>
      <c r="CV8" s="635"/>
      <c r="CW8" s="635"/>
      <c r="CX8" s="635"/>
      <c r="CY8" s="636"/>
      <c r="CZ8" s="672">
        <v>18.899999999999999</v>
      </c>
      <c r="DA8" s="672"/>
      <c r="DB8" s="672"/>
      <c r="DC8" s="672"/>
      <c r="DD8" s="640">
        <v>217302</v>
      </c>
      <c r="DE8" s="635"/>
      <c r="DF8" s="635"/>
      <c r="DG8" s="635"/>
      <c r="DH8" s="635"/>
      <c r="DI8" s="635"/>
      <c r="DJ8" s="635"/>
      <c r="DK8" s="635"/>
      <c r="DL8" s="635"/>
      <c r="DM8" s="635"/>
      <c r="DN8" s="635"/>
      <c r="DO8" s="635"/>
      <c r="DP8" s="636"/>
      <c r="DQ8" s="640">
        <v>1399338</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8709</v>
      </c>
      <c r="S9" s="635"/>
      <c r="T9" s="635"/>
      <c r="U9" s="635"/>
      <c r="V9" s="635"/>
      <c r="W9" s="635"/>
      <c r="X9" s="635"/>
      <c r="Y9" s="636"/>
      <c r="Z9" s="672">
        <v>0.1</v>
      </c>
      <c r="AA9" s="672"/>
      <c r="AB9" s="672"/>
      <c r="AC9" s="672"/>
      <c r="AD9" s="673">
        <v>8709</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437995</v>
      </c>
      <c r="BH9" s="635"/>
      <c r="BI9" s="635"/>
      <c r="BJ9" s="635"/>
      <c r="BK9" s="635"/>
      <c r="BL9" s="635"/>
      <c r="BM9" s="635"/>
      <c r="BN9" s="636"/>
      <c r="BO9" s="672">
        <v>8.1999999999999993</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1377639</v>
      </c>
      <c r="CS9" s="635"/>
      <c r="CT9" s="635"/>
      <c r="CU9" s="635"/>
      <c r="CV9" s="635"/>
      <c r="CW9" s="635"/>
      <c r="CX9" s="635"/>
      <c r="CY9" s="636"/>
      <c r="CZ9" s="672">
        <v>12</v>
      </c>
      <c r="DA9" s="672"/>
      <c r="DB9" s="672"/>
      <c r="DC9" s="672"/>
      <c r="DD9" s="640">
        <v>504513</v>
      </c>
      <c r="DE9" s="635"/>
      <c r="DF9" s="635"/>
      <c r="DG9" s="635"/>
      <c r="DH9" s="635"/>
      <c r="DI9" s="635"/>
      <c r="DJ9" s="635"/>
      <c r="DK9" s="635"/>
      <c r="DL9" s="635"/>
      <c r="DM9" s="635"/>
      <c r="DN9" s="635"/>
      <c r="DO9" s="635"/>
      <c r="DP9" s="636"/>
      <c r="DQ9" s="640">
        <v>850516</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41983</v>
      </c>
      <c r="BH10" s="635"/>
      <c r="BI10" s="635"/>
      <c r="BJ10" s="635"/>
      <c r="BK10" s="635"/>
      <c r="BL10" s="635"/>
      <c r="BM10" s="635"/>
      <c r="BN10" s="636"/>
      <c r="BO10" s="672">
        <v>0.8</v>
      </c>
      <c r="BP10" s="672"/>
      <c r="BQ10" s="672"/>
      <c r="BR10" s="672"/>
      <c r="BS10" s="673">
        <v>6997</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32940</v>
      </c>
      <c r="CS10" s="635"/>
      <c r="CT10" s="635"/>
      <c r="CU10" s="635"/>
      <c r="CV10" s="635"/>
      <c r="CW10" s="635"/>
      <c r="CX10" s="635"/>
      <c r="CY10" s="636"/>
      <c r="CZ10" s="672">
        <v>0.3</v>
      </c>
      <c r="DA10" s="672"/>
      <c r="DB10" s="672"/>
      <c r="DC10" s="672"/>
      <c r="DD10" s="640" t="s">
        <v>122</v>
      </c>
      <c r="DE10" s="635"/>
      <c r="DF10" s="635"/>
      <c r="DG10" s="635"/>
      <c r="DH10" s="635"/>
      <c r="DI10" s="635"/>
      <c r="DJ10" s="635"/>
      <c r="DK10" s="635"/>
      <c r="DL10" s="635"/>
      <c r="DM10" s="635"/>
      <c r="DN10" s="635"/>
      <c r="DO10" s="635"/>
      <c r="DP10" s="636"/>
      <c r="DQ10" s="640">
        <v>7940</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235384</v>
      </c>
      <c r="S11" s="635"/>
      <c r="T11" s="635"/>
      <c r="U11" s="635"/>
      <c r="V11" s="635"/>
      <c r="W11" s="635"/>
      <c r="X11" s="635"/>
      <c r="Y11" s="636"/>
      <c r="Z11" s="637">
        <v>1.9</v>
      </c>
      <c r="AA11" s="638"/>
      <c r="AB11" s="638"/>
      <c r="AC11" s="639"/>
      <c r="AD11" s="640">
        <v>235384</v>
      </c>
      <c r="AE11" s="635"/>
      <c r="AF11" s="635"/>
      <c r="AG11" s="635"/>
      <c r="AH11" s="635"/>
      <c r="AI11" s="635"/>
      <c r="AJ11" s="635"/>
      <c r="AK11" s="636"/>
      <c r="AL11" s="637">
        <v>4.0999999999999996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65487</v>
      </c>
      <c r="BH11" s="635"/>
      <c r="BI11" s="635"/>
      <c r="BJ11" s="635"/>
      <c r="BK11" s="635"/>
      <c r="BL11" s="635"/>
      <c r="BM11" s="635"/>
      <c r="BN11" s="636"/>
      <c r="BO11" s="672">
        <v>1.2</v>
      </c>
      <c r="BP11" s="672"/>
      <c r="BQ11" s="672"/>
      <c r="BR11" s="672"/>
      <c r="BS11" s="673">
        <v>18711</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814890</v>
      </c>
      <c r="CS11" s="635"/>
      <c r="CT11" s="635"/>
      <c r="CU11" s="635"/>
      <c r="CV11" s="635"/>
      <c r="CW11" s="635"/>
      <c r="CX11" s="635"/>
      <c r="CY11" s="636"/>
      <c r="CZ11" s="672">
        <v>7.1</v>
      </c>
      <c r="DA11" s="672"/>
      <c r="DB11" s="672"/>
      <c r="DC11" s="672"/>
      <c r="DD11" s="640">
        <v>346517</v>
      </c>
      <c r="DE11" s="635"/>
      <c r="DF11" s="635"/>
      <c r="DG11" s="635"/>
      <c r="DH11" s="635"/>
      <c r="DI11" s="635"/>
      <c r="DJ11" s="635"/>
      <c r="DK11" s="635"/>
      <c r="DL11" s="635"/>
      <c r="DM11" s="635"/>
      <c r="DN11" s="635"/>
      <c r="DO11" s="635"/>
      <c r="DP11" s="636"/>
      <c r="DQ11" s="640">
        <v>427769</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4662554</v>
      </c>
      <c r="BH12" s="635"/>
      <c r="BI12" s="635"/>
      <c r="BJ12" s="635"/>
      <c r="BK12" s="635"/>
      <c r="BL12" s="635"/>
      <c r="BM12" s="635"/>
      <c r="BN12" s="636"/>
      <c r="BO12" s="672">
        <v>87.3</v>
      </c>
      <c r="BP12" s="672"/>
      <c r="BQ12" s="672"/>
      <c r="BR12" s="672"/>
      <c r="BS12" s="673">
        <v>312166</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890597</v>
      </c>
      <c r="CS12" s="635"/>
      <c r="CT12" s="635"/>
      <c r="CU12" s="635"/>
      <c r="CV12" s="635"/>
      <c r="CW12" s="635"/>
      <c r="CX12" s="635"/>
      <c r="CY12" s="636"/>
      <c r="CZ12" s="672">
        <v>7.7</v>
      </c>
      <c r="DA12" s="672"/>
      <c r="DB12" s="672"/>
      <c r="DC12" s="672"/>
      <c r="DD12" s="640">
        <v>208259</v>
      </c>
      <c r="DE12" s="635"/>
      <c r="DF12" s="635"/>
      <c r="DG12" s="635"/>
      <c r="DH12" s="635"/>
      <c r="DI12" s="635"/>
      <c r="DJ12" s="635"/>
      <c r="DK12" s="635"/>
      <c r="DL12" s="635"/>
      <c r="DM12" s="635"/>
      <c r="DN12" s="635"/>
      <c r="DO12" s="635"/>
      <c r="DP12" s="636"/>
      <c r="DQ12" s="640">
        <v>211531</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4661867</v>
      </c>
      <c r="BH13" s="635"/>
      <c r="BI13" s="635"/>
      <c r="BJ13" s="635"/>
      <c r="BK13" s="635"/>
      <c r="BL13" s="635"/>
      <c r="BM13" s="635"/>
      <c r="BN13" s="636"/>
      <c r="BO13" s="672">
        <v>87.3</v>
      </c>
      <c r="BP13" s="672"/>
      <c r="BQ13" s="672"/>
      <c r="BR13" s="672"/>
      <c r="BS13" s="673">
        <v>312166</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1529057</v>
      </c>
      <c r="CS13" s="635"/>
      <c r="CT13" s="635"/>
      <c r="CU13" s="635"/>
      <c r="CV13" s="635"/>
      <c r="CW13" s="635"/>
      <c r="CX13" s="635"/>
      <c r="CY13" s="636"/>
      <c r="CZ13" s="672">
        <v>13.3</v>
      </c>
      <c r="DA13" s="672"/>
      <c r="DB13" s="672"/>
      <c r="DC13" s="672"/>
      <c r="DD13" s="640">
        <v>515602</v>
      </c>
      <c r="DE13" s="635"/>
      <c r="DF13" s="635"/>
      <c r="DG13" s="635"/>
      <c r="DH13" s="635"/>
      <c r="DI13" s="635"/>
      <c r="DJ13" s="635"/>
      <c r="DK13" s="635"/>
      <c r="DL13" s="635"/>
      <c r="DM13" s="635"/>
      <c r="DN13" s="635"/>
      <c r="DO13" s="635"/>
      <c r="DP13" s="636"/>
      <c r="DQ13" s="640">
        <v>1267318</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588</v>
      </c>
      <c r="S14" s="635"/>
      <c r="T14" s="635"/>
      <c r="U14" s="635"/>
      <c r="V14" s="635"/>
      <c r="W14" s="635"/>
      <c r="X14" s="635"/>
      <c r="Y14" s="636"/>
      <c r="Z14" s="672">
        <v>0</v>
      </c>
      <c r="AA14" s="672"/>
      <c r="AB14" s="672"/>
      <c r="AC14" s="672"/>
      <c r="AD14" s="673">
        <v>588</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41084</v>
      </c>
      <c r="BH14" s="635"/>
      <c r="BI14" s="635"/>
      <c r="BJ14" s="635"/>
      <c r="BK14" s="635"/>
      <c r="BL14" s="635"/>
      <c r="BM14" s="635"/>
      <c r="BN14" s="636"/>
      <c r="BO14" s="672">
        <v>0.8</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368584</v>
      </c>
      <c r="CS14" s="635"/>
      <c r="CT14" s="635"/>
      <c r="CU14" s="635"/>
      <c r="CV14" s="635"/>
      <c r="CW14" s="635"/>
      <c r="CX14" s="635"/>
      <c r="CY14" s="636"/>
      <c r="CZ14" s="672">
        <v>3.2</v>
      </c>
      <c r="DA14" s="672"/>
      <c r="DB14" s="672"/>
      <c r="DC14" s="672"/>
      <c r="DD14" s="640">
        <v>29856</v>
      </c>
      <c r="DE14" s="635"/>
      <c r="DF14" s="635"/>
      <c r="DG14" s="635"/>
      <c r="DH14" s="635"/>
      <c r="DI14" s="635"/>
      <c r="DJ14" s="635"/>
      <c r="DK14" s="635"/>
      <c r="DL14" s="635"/>
      <c r="DM14" s="635"/>
      <c r="DN14" s="635"/>
      <c r="DO14" s="635"/>
      <c r="DP14" s="636"/>
      <c r="DQ14" s="640">
        <v>354951</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67827</v>
      </c>
      <c r="BH15" s="635"/>
      <c r="BI15" s="635"/>
      <c r="BJ15" s="635"/>
      <c r="BK15" s="635"/>
      <c r="BL15" s="635"/>
      <c r="BM15" s="635"/>
      <c r="BN15" s="636"/>
      <c r="BO15" s="672">
        <v>1.3</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1115708</v>
      </c>
      <c r="CS15" s="635"/>
      <c r="CT15" s="635"/>
      <c r="CU15" s="635"/>
      <c r="CV15" s="635"/>
      <c r="CW15" s="635"/>
      <c r="CX15" s="635"/>
      <c r="CY15" s="636"/>
      <c r="CZ15" s="672">
        <v>9.6999999999999993</v>
      </c>
      <c r="DA15" s="672"/>
      <c r="DB15" s="672"/>
      <c r="DC15" s="672"/>
      <c r="DD15" s="640">
        <v>246013</v>
      </c>
      <c r="DE15" s="635"/>
      <c r="DF15" s="635"/>
      <c r="DG15" s="635"/>
      <c r="DH15" s="635"/>
      <c r="DI15" s="635"/>
      <c r="DJ15" s="635"/>
      <c r="DK15" s="635"/>
      <c r="DL15" s="635"/>
      <c r="DM15" s="635"/>
      <c r="DN15" s="635"/>
      <c r="DO15" s="635"/>
      <c r="DP15" s="636"/>
      <c r="DQ15" s="640">
        <v>854034</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6723</v>
      </c>
      <c r="S16" s="635"/>
      <c r="T16" s="635"/>
      <c r="U16" s="635"/>
      <c r="V16" s="635"/>
      <c r="W16" s="635"/>
      <c r="X16" s="635"/>
      <c r="Y16" s="636"/>
      <c r="Z16" s="672">
        <v>0.1</v>
      </c>
      <c r="AA16" s="672"/>
      <c r="AB16" s="672"/>
      <c r="AC16" s="672"/>
      <c r="AD16" s="673">
        <v>6723</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36807</v>
      </c>
      <c r="S17" s="635"/>
      <c r="T17" s="635"/>
      <c r="U17" s="635"/>
      <c r="V17" s="635"/>
      <c r="W17" s="635"/>
      <c r="X17" s="635"/>
      <c r="Y17" s="636"/>
      <c r="Z17" s="672">
        <v>0.3</v>
      </c>
      <c r="AA17" s="672"/>
      <c r="AB17" s="672"/>
      <c r="AC17" s="672"/>
      <c r="AD17" s="673">
        <v>36807</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647049</v>
      </c>
      <c r="CS17" s="635"/>
      <c r="CT17" s="635"/>
      <c r="CU17" s="635"/>
      <c r="CV17" s="635"/>
      <c r="CW17" s="635"/>
      <c r="CX17" s="635"/>
      <c r="CY17" s="636"/>
      <c r="CZ17" s="672">
        <v>5.6</v>
      </c>
      <c r="DA17" s="672"/>
      <c r="DB17" s="672"/>
      <c r="DC17" s="672"/>
      <c r="DD17" s="640" t="s">
        <v>122</v>
      </c>
      <c r="DE17" s="635"/>
      <c r="DF17" s="635"/>
      <c r="DG17" s="635"/>
      <c r="DH17" s="635"/>
      <c r="DI17" s="635"/>
      <c r="DJ17" s="635"/>
      <c r="DK17" s="635"/>
      <c r="DL17" s="635"/>
      <c r="DM17" s="635"/>
      <c r="DN17" s="635"/>
      <c r="DO17" s="635"/>
      <c r="DP17" s="636"/>
      <c r="DQ17" s="640">
        <v>534469</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8757</v>
      </c>
      <c r="S18" s="635"/>
      <c r="T18" s="635"/>
      <c r="U18" s="635"/>
      <c r="V18" s="635"/>
      <c r="W18" s="635"/>
      <c r="X18" s="635"/>
      <c r="Y18" s="636"/>
      <c r="Z18" s="672">
        <v>0.1</v>
      </c>
      <c r="AA18" s="672"/>
      <c r="AB18" s="672"/>
      <c r="AC18" s="672"/>
      <c r="AD18" s="673">
        <v>8757</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8529</v>
      </c>
      <c r="S19" s="635"/>
      <c r="T19" s="635"/>
      <c r="U19" s="635"/>
      <c r="V19" s="635"/>
      <c r="W19" s="635"/>
      <c r="X19" s="635"/>
      <c r="Y19" s="636"/>
      <c r="Z19" s="672">
        <v>0.1</v>
      </c>
      <c r="AA19" s="672"/>
      <c r="AB19" s="672"/>
      <c r="AC19" s="672"/>
      <c r="AD19" s="673">
        <v>8529</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4340</v>
      </c>
      <c r="BH19" s="635"/>
      <c r="BI19" s="635"/>
      <c r="BJ19" s="635"/>
      <c r="BK19" s="635"/>
      <c r="BL19" s="635"/>
      <c r="BM19" s="635"/>
      <c r="BN19" s="636"/>
      <c r="BO19" s="672">
        <v>0.1</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228</v>
      </c>
      <c r="S20" s="635"/>
      <c r="T20" s="635"/>
      <c r="U20" s="635"/>
      <c r="V20" s="635"/>
      <c r="W20" s="635"/>
      <c r="X20" s="635"/>
      <c r="Y20" s="636"/>
      <c r="Z20" s="672">
        <v>0</v>
      </c>
      <c r="AA20" s="672"/>
      <c r="AB20" s="672"/>
      <c r="AC20" s="672"/>
      <c r="AD20" s="673">
        <v>228</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4340</v>
      </c>
      <c r="BH20" s="635"/>
      <c r="BI20" s="635"/>
      <c r="BJ20" s="635"/>
      <c r="BK20" s="635"/>
      <c r="BL20" s="635"/>
      <c r="BM20" s="635"/>
      <c r="BN20" s="636"/>
      <c r="BO20" s="672">
        <v>0.1</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11502021</v>
      </c>
      <c r="CS20" s="635"/>
      <c r="CT20" s="635"/>
      <c r="CU20" s="635"/>
      <c r="CV20" s="635"/>
      <c r="CW20" s="635"/>
      <c r="CX20" s="635"/>
      <c r="CY20" s="636"/>
      <c r="CZ20" s="672">
        <v>100</v>
      </c>
      <c r="DA20" s="672"/>
      <c r="DB20" s="672"/>
      <c r="DC20" s="672"/>
      <c r="DD20" s="640">
        <v>2455440</v>
      </c>
      <c r="DE20" s="635"/>
      <c r="DF20" s="635"/>
      <c r="DG20" s="635"/>
      <c r="DH20" s="635"/>
      <c r="DI20" s="635"/>
      <c r="DJ20" s="635"/>
      <c r="DK20" s="635"/>
      <c r="DL20" s="635"/>
      <c r="DM20" s="635"/>
      <c r="DN20" s="635"/>
      <c r="DO20" s="635"/>
      <c r="DP20" s="636"/>
      <c r="DQ20" s="640">
        <v>7827069</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37720</v>
      </c>
      <c r="S21" s="635"/>
      <c r="T21" s="635"/>
      <c r="U21" s="635"/>
      <c r="V21" s="635"/>
      <c r="W21" s="635"/>
      <c r="X21" s="635"/>
      <c r="Y21" s="636"/>
      <c r="Z21" s="672">
        <v>0.3</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4340</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37720</v>
      </c>
      <c r="S23" s="635"/>
      <c r="T23" s="635"/>
      <c r="U23" s="635"/>
      <c r="V23" s="635"/>
      <c r="W23" s="635"/>
      <c r="X23" s="635"/>
      <c r="Y23" s="636"/>
      <c r="Z23" s="672">
        <v>0.3</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2806868</v>
      </c>
      <c r="CS24" s="690"/>
      <c r="CT24" s="690"/>
      <c r="CU24" s="690"/>
      <c r="CV24" s="690"/>
      <c r="CW24" s="690"/>
      <c r="CX24" s="690"/>
      <c r="CY24" s="715"/>
      <c r="CZ24" s="716">
        <v>24.4</v>
      </c>
      <c r="DA24" s="698"/>
      <c r="DB24" s="698"/>
      <c r="DC24" s="718"/>
      <c r="DD24" s="714">
        <v>2100606</v>
      </c>
      <c r="DE24" s="690"/>
      <c r="DF24" s="690"/>
      <c r="DG24" s="690"/>
      <c r="DH24" s="690"/>
      <c r="DI24" s="690"/>
      <c r="DJ24" s="690"/>
      <c r="DK24" s="715"/>
      <c r="DL24" s="714">
        <v>1869003</v>
      </c>
      <c r="DM24" s="690"/>
      <c r="DN24" s="690"/>
      <c r="DO24" s="690"/>
      <c r="DP24" s="690"/>
      <c r="DQ24" s="690"/>
      <c r="DR24" s="690"/>
      <c r="DS24" s="690"/>
      <c r="DT24" s="690"/>
      <c r="DU24" s="690"/>
      <c r="DV24" s="715"/>
      <c r="DW24" s="716">
        <v>32.799999999999997</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5742694</v>
      </c>
      <c r="S25" s="635"/>
      <c r="T25" s="635"/>
      <c r="U25" s="635"/>
      <c r="V25" s="635"/>
      <c r="W25" s="635"/>
      <c r="X25" s="635"/>
      <c r="Y25" s="636"/>
      <c r="Z25" s="672">
        <v>45.5</v>
      </c>
      <c r="AA25" s="672"/>
      <c r="AB25" s="672"/>
      <c r="AC25" s="672"/>
      <c r="AD25" s="673">
        <v>5704974</v>
      </c>
      <c r="AE25" s="673"/>
      <c r="AF25" s="673"/>
      <c r="AG25" s="673"/>
      <c r="AH25" s="673"/>
      <c r="AI25" s="673"/>
      <c r="AJ25" s="673"/>
      <c r="AK25" s="673"/>
      <c r="AL25" s="637">
        <v>100</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1528446</v>
      </c>
      <c r="CS25" s="647"/>
      <c r="CT25" s="647"/>
      <c r="CU25" s="647"/>
      <c r="CV25" s="647"/>
      <c r="CW25" s="647"/>
      <c r="CX25" s="647"/>
      <c r="CY25" s="648"/>
      <c r="CZ25" s="637">
        <v>13.3</v>
      </c>
      <c r="DA25" s="649"/>
      <c r="DB25" s="649"/>
      <c r="DC25" s="650"/>
      <c r="DD25" s="640">
        <v>1376726</v>
      </c>
      <c r="DE25" s="647"/>
      <c r="DF25" s="647"/>
      <c r="DG25" s="647"/>
      <c r="DH25" s="647"/>
      <c r="DI25" s="647"/>
      <c r="DJ25" s="647"/>
      <c r="DK25" s="648"/>
      <c r="DL25" s="640">
        <v>1146971</v>
      </c>
      <c r="DM25" s="647"/>
      <c r="DN25" s="647"/>
      <c r="DO25" s="647"/>
      <c r="DP25" s="647"/>
      <c r="DQ25" s="647"/>
      <c r="DR25" s="647"/>
      <c r="DS25" s="647"/>
      <c r="DT25" s="647"/>
      <c r="DU25" s="647"/>
      <c r="DV25" s="648"/>
      <c r="DW25" s="637">
        <v>20.100000000000001</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720</v>
      </c>
      <c r="S26" s="635"/>
      <c r="T26" s="635"/>
      <c r="U26" s="635"/>
      <c r="V26" s="635"/>
      <c r="W26" s="635"/>
      <c r="X26" s="635"/>
      <c r="Y26" s="636"/>
      <c r="Z26" s="672">
        <v>0</v>
      </c>
      <c r="AA26" s="672"/>
      <c r="AB26" s="672"/>
      <c r="AC26" s="672"/>
      <c r="AD26" s="673">
        <v>720</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870967</v>
      </c>
      <c r="CS26" s="635"/>
      <c r="CT26" s="635"/>
      <c r="CU26" s="635"/>
      <c r="CV26" s="635"/>
      <c r="CW26" s="635"/>
      <c r="CX26" s="635"/>
      <c r="CY26" s="636"/>
      <c r="CZ26" s="637">
        <v>7.6</v>
      </c>
      <c r="DA26" s="649"/>
      <c r="DB26" s="649"/>
      <c r="DC26" s="650"/>
      <c r="DD26" s="640">
        <v>770944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57118</v>
      </c>
      <c r="S27" s="635"/>
      <c r="T27" s="635"/>
      <c r="U27" s="635"/>
      <c r="V27" s="635"/>
      <c r="W27" s="635"/>
      <c r="X27" s="635"/>
      <c r="Y27" s="636"/>
      <c r="Z27" s="672">
        <v>0.5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5337860</v>
      </c>
      <c r="BH27" s="635"/>
      <c r="BI27" s="635"/>
      <c r="BJ27" s="635"/>
      <c r="BK27" s="635"/>
      <c r="BL27" s="635"/>
      <c r="BM27" s="635"/>
      <c r="BN27" s="636"/>
      <c r="BO27" s="672">
        <v>100</v>
      </c>
      <c r="BP27" s="672"/>
      <c r="BQ27" s="672"/>
      <c r="BR27" s="672"/>
      <c r="BS27" s="673">
        <v>337874</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631373</v>
      </c>
      <c r="CS27" s="647"/>
      <c r="CT27" s="647"/>
      <c r="CU27" s="647"/>
      <c r="CV27" s="647"/>
      <c r="CW27" s="647"/>
      <c r="CX27" s="647"/>
      <c r="CY27" s="648"/>
      <c r="CZ27" s="637">
        <v>5.5</v>
      </c>
      <c r="DA27" s="649"/>
      <c r="DB27" s="649"/>
      <c r="DC27" s="650"/>
      <c r="DD27" s="640">
        <v>189411</v>
      </c>
      <c r="DE27" s="647"/>
      <c r="DF27" s="647"/>
      <c r="DG27" s="647"/>
      <c r="DH27" s="647"/>
      <c r="DI27" s="647"/>
      <c r="DJ27" s="647"/>
      <c r="DK27" s="648"/>
      <c r="DL27" s="640">
        <v>187563</v>
      </c>
      <c r="DM27" s="647"/>
      <c r="DN27" s="647"/>
      <c r="DO27" s="647"/>
      <c r="DP27" s="647"/>
      <c r="DQ27" s="647"/>
      <c r="DR27" s="647"/>
      <c r="DS27" s="647"/>
      <c r="DT27" s="647"/>
      <c r="DU27" s="647"/>
      <c r="DV27" s="648"/>
      <c r="DW27" s="637">
        <v>3.3</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168297</v>
      </c>
      <c r="S28" s="635"/>
      <c r="T28" s="635"/>
      <c r="U28" s="635"/>
      <c r="V28" s="635"/>
      <c r="W28" s="635"/>
      <c r="X28" s="635"/>
      <c r="Y28" s="636"/>
      <c r="Z28" s="672">
        <v>1.3</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647049</v>
      </c>
      <c r="CS28" s="635"/>
      <c r="CT28" s="635"/>
      <c r="CU28" s="635"/>
      <c r="CV28" s="635"/>
      <c r="CW28" s="635"/>
      <c r="CX28" s="635"/>
      <c r="CY28" s="636"/>
      <c r="CZ28" s="637">
        <v>5.6</v>
      </c>
      <c r="DA28" s="649"/>
      <c r="DB28" s="649"/>
      <c r="DC28" s="650"/>
      <c r="DD28" s="640">
        <v>534469</v>
      </c>
      <c r="DE28" s="635"/>
      <c r="DF28" s="635"/>
      <c r="DG28" s="635"/>
      <c r="DH28" s="635"/>
      <c r="DI28" s="635"/>
      <c r="DJ28" s="635"/>
      <c r="DK28" s="636"/>
      <c r="DL28" s="640">
        <v>534469</v>
      </c>
      <c r="DM28" s="635"/>
      <c r="DN28" s="635"/>
      <c r="DO28" s="635"/>
      <c r="DP28" s="635"/>
      <c r="DQ28" s="635"/>
      <c r="DR28" s="635"/>
      <c r="DS28" s="635"/>
      <c r="DT28" s="635"/>
      <c r="DU28" s="635"/>
      <c r="DV28" s="636"/>
      <c r="DW28" s="637">
        <v>9.4</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5597</v>
      </c>
      <c r="S29" s="635"/>
      <c r="T29" s="635"/>
      <c r="U29" s="635"/>
      <c r="V29" s="635"/>
      <c r="W29" s="635"/>
      <c r="X29" s="635"/>
      <c r="Y29" s="636"/>
      <c r="Z29" s="672">
        <v>0</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647049</v>
      </c>
      <c r="CS29" s="647"/>
      <c r="CT29" s="647"/>
      <c r="CU29" s="647"/>
      <c r="CV29" s="647"/>
      <c r="CW29" s="647"/>
      <c r="CX29" s="647"/>
      <c r="CY29" s="648"/>
      <c r="CZ29" s="637">
        <v>5.6</v>
      </c>
      <c r="DA29" s="649"/>
      <c r="DB29" s="649"/>
      <c r="DC29" s="650"/>
      <c r="DD29" s="640">
        <v>534469</v>
      </c>
      <c r="DE29" s="647"/>
      <c r="DF29" s="647"/>
      <c r="DG29" s="647"/>
      <c r="DH29" s="647"/>
      <c r="DI29" s="647"/>
      <c r="DJ29" s="647"/>
      <c r="DK29" s="648"/>
      <c r="DL29" s="640">
        <v>534469</v>
      </c>
      <c r="DM29" s="647"/>
      <c r="DN29" s="647"/>
      <c r="DO29" s="647"/>
      <c r="DP29" s="647"/>
      <c r="DQ29" s="647"/>
      <c r="DR29" s="647"/>
      <c r="DS29" s="647"/>
      <c r="DT29" s="647"/>
      <c r="DU29" s="647"/>
      <c r="DV29" s="648"/>
      <c r="DW29" s="637">
        <v>9.4</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1949561</v>
      </c>
      <c r="S30" s="635"/>
      <c r="T30" s="635"/>
      <c r="U30" s="635"/>
      <c r="V30" s="635"/>
      <c r="W30" s="635"/>
      <c r="X30" s="635"/>
      <c r="Y30" s="636"/>
      <c r="Z30" s="672">
        <v>15.4</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620518</v>
      </c>
      <c r="CS30" s="635"/>
      <c r="CT30" s="635"/>
      <c r="CU30" s="635"/>
      <c r="CV30" s="635"/>
      <c r="CW30" s="635"/>
      <c r="CX30" s="635"/>
      <c r="CY30" s="636"/>
      <c r="CZ30" s="637">
        <v>5.4</v>
      </c>
      <c r="DA30" s="649"/>
      <c r="DB30" s="649"/>
      <c r="DC30" s="650"/>
      <c r="DD30" s="640">
        <v>508199</v>
      </c>
      <c r="DE30" s="635"/>
      <c r="DF30" s="635"/>
      <c r="DG30" s="635"/>
      <c r="DH30" s="635"/>
      <c r="DI30" s="635"/>
      <c r="DJ30" s="635"/>
      <c r="DK30" s="636"/>
      <c r="DL30" s="640">
        <v>508199</v>
      </c>
      <c r="DM30" s="635"/>
      <c r="DN30" s="635"/>
      <c r="DO30" s="635"/>
      <c r="DP30" s="635"/>
      <c r="DQ30" s="635"/>
      <c r="DR30" s="635"/>
      <c r="DS30" s="635"/>
      <c r="DT30" s="635"/>
      <c r="DU30" s="635"/>
      <c r="DV30" s="636"/>
      <c r="DW30" s="637">
        <v>8.9</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99.8</v>
      </c>
      <c r="BH31" s="697"/>
      <c r="BI31" s="697"/>
      <c r="BJ31" s="697"/>
      <c r="BK31" s="697"/>
      <c r="BL31" s="697"/>
      <c r="BM31" s="698">
        <v>98.5</v>
      </c>
      <c r="BN31" s="697"/>
      <c r="BO31" s="697"/>
      <c r="BP31" s="697"/>
      <c r="BQ31" s="699"/>
      <c r="BR31" s="696">
        <v>99.8</v>
      </c>
      <c r="BS31" s="697"/>
      <c r="BT31" s="697"/>
      <c r="BU31" s="697"/>
      <c r="BV31" s="697"/>
      <c r="BW31" s="697"/>
      <c r="BX31" s="698">
        <v>98.4</v>
      </c>
      <c r="BY31" s="697"/>
      <c r="BZ31" s="697"/>
      <c r="CA31" s="697"/>
      <c r="CB31" s="699"/>
      <c r="CD31" s="655"/>
      <c r="CE31" s="656"/>
      <c r="CF31" s="631" t="s">
        <v>300</v>
      </c>
      <c r="CG31" s="632"/>
      <c r="CH31" s="632"/>
      <c r="CI31" s="632"/>
      <c r="CJ31" s="632"/>
      <c r="CK31" s="632"/>
      <c r="CL31" s="632"/>
      <c r="CM31" s="632"/>
      <c r="CN31" s="632"/>
      <c r="CO31" s="632"/>
      <c r="CP31" s="632"/>
      <c r="CQ31" s="633"/>
      <c r="CR31" s="634">
        <v>26531</v>
      </c>
      <c r="CS31" s="647"/>
      <c r="CT31" s="647"/>
      <c r="CU31" s="647"/>
      <c r="CV31" s="647"/>
      <c r="CW31" s="647"/>
      <c r="CX31" s="647"/>
      <c r="CY31" s="648"/>
      <c r="CZ31" s="637">
        <v>0.2</v>
      </c>
      <c r="DA31" s="649"/>
      <c r="DB31" s="649"/>
      <c r="DC31" s="650"/>
      <c r="DD31" s="640">
        <v>26270</v>
      </c>
      <c r="DE31" s="647"/>
      <c r="DF31" s="647"/>
      <c r="DG31" s="647"/>
      <c r="DH31" s="647"/>
      <c r="DI31" s="647"/>
      <c r="DJ31" s="647"/>
      <c r="DK31" s="648"/>
      <c r="DL31" s="640">
        <v>26270</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1585954</v>
      </c>
      <c r="S32" s="635"/>
      <c r="T32" s="635"/>
      <c r="U32" s="635"/>
      <c r="V32" s="635"/>
      <c r="W32" s="635"/>
      <c r="X32" s="635"/>
      <c r="Y32" s="636"/>
      <c r="Z32" s="672">
        <v>12.6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99.4</v>
      </c>
      <c r="BH32" s="647"/>
      <c r="BI32" s="647"/>
      <c r="BJ32" s="647"/>
      <c r="BK32" s="647"/>
      <c r="BL32" s="647"/>
      <c r="BM32" s="638">
        <v>98.2</v>
      </c>
      <c r="BN32" s="647"/>
      <c r="BO32" s="647"/>
      <c r="BP32" s="647"/>
      <c r="BQ32" s="670"/>
      <c r="BR32" s="700">
        <v>99.3</v>
      </c>
      <c r="BS32" s="647"/>
      <c r="BT32" s="647"/>
      <c r="BU32" s="647"/>
      <c r="BV32" s="647"/>
      <c r="BW32" s="647"/>
      <c r="BX32" s="638">
        <v>98.4</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10443</v>
      </c>
      <c r="S33" s="635"/>
      <c r="T33" s="635"/>
      <c r="U33" s="635"/>
      <c r="V33" s="635"/>
      <c r="W33" s="635"/>
      <c r="X33" s="635"/>
      <c r="Y33" s="636"/>
      <c r="Z33" s="672">
        <v>0.1</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99.9</v>
      </c>
      <c r="BH33" s="619"/>
      <c r="BI33" s="619"/>
      <c r="BJ33" s="619"/>
      <c r="BK33" s="619"/>
      <c r="BL33" s="619"/>
      <c r="BM33" s="665">
        <v>98.5</v>
      </c>
      <c r="BN33" s="619"/>
      <c r="BO33" s="619"/>
      <c r="BP33" s="619"/>
      <c r="BQ33" s="682"/>
      <c r="BR33" s="695">
        <v>99.9</v>
      </c>
      <c r="BS33" s="619"/>
      <c r="BT33" s="619"/>
      <c r="BU33" s="619"/>
      <c r="BV33" s="619"/>
      <c r="BW33" s="619"/>
      <c r="BX33" s="665">
        <v>98.3</v>
      </c>
      <c r="BY33" s="619"/>
      <c r="BZ33" s="619"/>
      <c r="CA33" s="619"/>
      <c r="CB33" s="682"/>
      <c r="CD33" s="631" t="s">
        <v>307</v>
      </c>
      <c r="CE33" s="632"/>
      <c r="CF33" s="632"/>
      <c r="CG33" s="632"/>
      <c r="CH33" s="632"/>
      <c r="CI33" s="632"/>
      <c r="CJ33" s="632"/>
      <c r="CK33" s="632"/>
      <c r="CL33" s="632"/>
      <c r="CM33" s="632"/>
      <c r="CN33" s="632"/>
      <c r="CO33" s="632"/>
      <c r="CP33" s="632"/>
      <c r="CQ33" s="633"/>
      <c r="CR33" s="634">
        <v>6239713</v>
      </c>
      <c r="CS33" s="647"/>
      <c r="CT33" s="647"/>
      <c r="CU33" s="647"/>
      <c r="CV33" s="647"/>
      <c r="CW33" s="647"/>
      <c r="CX33" s="647"/>
      <c r="CY33" s="648"/>
      <c r="CZ33" s="637">
        <v>54.2</v>
      </c>
      <c r="DA33" s="649"/>
      <c r="DB33" s="649"/>
      <c r="DC33" s="650"/>
      <c r="DD33" s="640">
        <v>4912634</v>
      </c>
      <c r="DE33" s="647"/>
      <c r="DF33" s="647"/>
      <c r="DG33" s="647"/>
      <c r="DH33" s="647"/>
      <c r="DI33" s="647"/>
      <c r="DJ33" s="647"/>
      <c r="DK33" s="648"/>
      <c r="DL33" s="640">
        <v>2072275</v>
      </c>
      <c r="DM33" s="647"/>
      <c r="DN33" s="647"/>
      <c r="DO33" s="647"/>
      <c r="DP33" s="647"/>
      <c r="DQ33" s="647"/>
      <c r="DR33" s="647"/>
      <c r="DS33" s="647"/>
      <c r="DT33" s="647"/>
      <c r="DU33" s="647"/>
      <c r="DV33" s="648"/>
      <c r="DW33" s="637">
        <v>36.299999999999997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187999</v>
      </c>
      <c r="S34" s="635"/>
      <c r="T34" s="635"/>
      <c r="U34" s="635"/>
      <c r="V34" s="635"/>
      <c r="W34" s="635"/>
      <c r="X34" s="635"/>
      <c r="Y34" s="636"/>
      <c r="Z34" s="672">
        <v>1.5</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1724367</v>
      </c>
      <c r="CS34" s="635"/>
      <c r="CT34" s="635"/>
      <c r="CU34" s="635"/>
      <c r="CV34" s="635"/>
      <c r="CW34" s="635"/>
      <c r="CX34" s="635"/>
      <c r="CY34" s="636"/>
      <c r="CZ34" s="637">
        <v>15</v>
      </c>
      <c r="DA34" s="649"/>
      <c r="DB34" s="649"/>
      <c r="DC34" s="650"/>
      <c r="DD34" s="640">
        <v>1253068</v>
      </c>
      <c r="DE34" s="635"/>
      <c r="DF34" s="635"/>
      <c r="DG34" s="635"/>
      <c r="DH34" s="635"/>
      <c r="DI34" s="635"/>
      <c r="DJ34" s="635"/>
      <c r="DK34" s="636"/>
      <c r="DL34" s="640">
        <v>822807</v>
      </c>
      <c r="DM34" s="635"/>
      <c r="DN34" s="635"/>
      <c r="DO34" s="635"/>
      <c r="DP34" s="635"/>
      <c r="DQ34" s="635"/>
      <c r="DR34" s="635"/>
      <c r="DS34" s="635"/>
      <c r="DT34" s="635"/>
      <c r="DU34" s="635"/>
      <c r="DV34" s="636"/>
      <c r="DW34" s="637">
        <v>14.4</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1045407</v>
      </c>
      <c r="S35" s="635"/>
      <c r="T35" s="635"/>
      <c r="U35" s="635"/>
      <c r="V35" s="635"/>
      <c r="W35" s="635"/>
      <c r="X35" s="635"/>
      <c r="Y35" s="636"/>
      <c r="Z35" s="672">
        <v>8.3000000000000007</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112648</v>
      </c>
      <c r="CS35" s="647"/>
      <c r="CT35" s="647"/>
      <c r="CU35" s="647"/>
      <c r="CV35" s="647"/>
      <c r="CW35" s="647"/>
      <c r="CX35" s="647"/>
      <c r="CY35" s="648"/>
      <c r="CZ35" s="637">
        <v>1</v>
      </c>
      <c r="DA35" s="649"/>
      <c r="DB35" s="649"/>
      <c r="DC35" s="650"/>
      <c r="DD35" s="640">
        <v>94804</v>
      </c>
      <c r="DE35" s="647"/>
      <c r="DF35" s="647"/>
      <c r="DG35" s="647"/>
      <c r="DH35" s="647"/>
      <c r="DI35" s="647"/>
      <c r="DJ35" s="647"/>
      <c r="DK35" s="648"/>
      <c r="DL35" s="640">
        <v>85620</v>
      </c>
      <c r="DM35" s="647"/>
      <c r="DN35" s="647"/>
      <c r="DO35" s="647"/>
      <c r="DP35" s="647"/>
      <c r="DQ35" s="647"/>
      <c r="DR35" s="647"/>
      <c r="DS35" s="647"/>
      <c r="DT35" s="647"/>
      <c r="DU35" s="647"/>
      <c r="DV35" s="648"/>
      <c r="DW35" s="637">
        <v>1.5</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840030</v>
      </c>
      <c r="S36" s="635"/>
      <c r="T36" s="635"/>
      <c r="U36" s="635"/>
      <c r="V36" s="635"/>
      <c r="W36" s="635"/>
      <c r="X36" s="635"/>
      <c r="Y36" s="636"/>
      <c r="Z36" s="672">
        <v>6.6</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1496693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108781</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1654053</v>
      </c>
      <c r="CS36" s="635"/>
      <c r="CT36" s="635"/>
      <c r="CU36" s="635"/>
      <c r="CV36" s="635"/>
      <c r="CW36" s="635"/>
      <c r="CX36" s="635"/>
      <c r="CY36" s="636"/>
      <c r="CZ36" s="637">
        <v>14.4</v>
      </c>
      <c r="DA36" s="649"/>
      <c r="DB36" s="649"/>
      <c r="DC36" s="650"/>
      <c r="DD36" s="640">
        <v>1362835</v>
      </c>
      <c r="DE36" s="635"/>
      <c r="DF36" s="635"/>
      <c r="DG36" s="635"/>
      <c r="DH36" s="635"/>
      <c r="DI36" s="635"/>
      <c r="DJ36" s="635"/>
      <c r="DK36" s="636"/>
      <c r="DL36" s="640">
        <v>840975</v>
      </c>
      <c r="DM36" s="635"/>
      <c r="DN36" s="635"/>
      <c r="DO36" s="635"/>
      <c r="DP36" s="635"/>
      <c r="DQ36" s="635"/>
      <c r="DR36" s="635"/>
      <c r="DS36" s="635"/>
      <c r="DT36" s="635"/>
      <c r="DU36" s="635"/>
      <c r="DV36" s="636"/>
      <c r="DW36" s="637">
        <v>14.7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654404</v>
      </c>
      <c r="S37" s="635"/>
      <c r="T37" s="635"/>
      <c r="U37" s="635"/>
      <c r="V37" s="635"/>
      <c r="W37" s="635"/>
      <c r="X37" s="635"/>
      <c r="Y37" s="636"/>
      <c r="Z37" s="672">
        <v>5.2</v>
      </c>
      <c r="AA37" s="672"/>
      <c r="AB37" s="672"/>
      <c r="AC37" s="672"/>
      <c r="AD37" s="673" t="s">
        <v>122</v>
      </c>
      <c r="AE37" s="673"/>
      <c r="AF37" s="673"/>
      <c r="AG37" s="673"/>
      <c r="AH37" s="673"/>
      <c r="AI37" s="673"/>
      <c r="AJ37" s="673"/>
      <c r="AK37" s="673"/>
      <c r="AL37" s="637" t="s">
        <v>122</v>
      </c>
      <c r="AM37" s="638"/>
      <c r="AN37" s="638"/>
      <c r="AO37" s="674"/>
      <c r="AQ37" s="667" t="s">
        <v>319</v>
      </c>
      <c r="AR37" s="668"/>
      <c r="AS37" s="668"/>
      <c r="AT37" s="668"/>
      <c r="AU37" s="668"/>
      <c r="AV37" s="668"/>
      <c r="AW37" s="668"/>
      <c r="AX37" s="668"/>
      <c r="AY37" s="669"/>
      <c r="AZ37" s="634">
        <v>438871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103935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522843</v>
      </c>
      <c r="CS37" s="647"/>
      <c r="CT37" s="647"/>
      <c r="CU37" s="647"/>
      <c r="CV37" s="647"/>
      <c r="CW37" s="647"/>
      <c r="CX37" s="647"/>
      <c r="CY37" s="648"/>
      <c r="CZ37" s="637">
        <v>4.5</v>
      </c>
      <c r="DA37" s="649"/>
      <c r="DB37" s="649"/>
      <c r="DC37" s="650"/>
      <c r="DD37" s="640">
        <v>522843</v>
      </c>
      <c r="DE37" s="647"/>
      <c r="DF37" s="647"/>
      <c r="DG37" s="647"/>
      <c r="DH37" s="647"/>
      <c r="DI37" s="647"/>
      <c r="DJ37" s="647"/>
      <c r="DK37" s="648"/>
      <c r="DL37" s="640">
        <v>519291</v>
      </c>
      <c r="DM37" s="647"/>
      <c r="DN37" s="647"/>
      <c r="DO37" s="647"/>
      <c r="DP37" s="647"/>
      <c r="DQ37" s="647"/>
      <c r="DR37" s="647"/>
      <c r="DS37" s="647"/>
      <c r="DT37" s="647"/>
      <c r="DU37" s="647"/>
      <c r="DV37" s="648"/>
      <c r="DW37" s="637">
        <v>9.1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385000</v>
      </c>
      <c r="S38" s="635"/>
      <c r="T38" s="635"/>
      <c r="U38" s="635"/>
      <c r="V38" s="635"/>
      <c r="W38" s="635"/>
      <c r="X38" s="635"/>
      <c r="Y38" s="636"/>
      <c r="Z38" s="672">
        <v>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434496</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1134</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1305344</v>
      </c>
      <c r="CS38" s="635"/>
      <c r="CT38" s="635"/>
      <c r="CU38" s="635"/>
      <c r="CV38" s="635"/>
      <c r="CW38" s="635"/>
      <c r="CX38" s="635"/>
      <c r="CY38" s="636"/>
      <c r="CZ38" s="637">
        <v>11.3</v>
      </c>
      <c r="DA38" s="649"/>
      <c r="DB38" s="649"/>
      <c r="DC38" s="650"/>
      <c r="DD38" s="640">
        <v>819334</v>
      </c>
      <c r="DE38" s="635"/>
      <c r="DF38" s="635"/>
      <c r="DG38" s="635"/>
      <c r="DH38" s="635"/>
      <c r="DI38" s="635"/>
      <c r="DJ38" s="635"/>
      <c r="DK38" s="636"/>
      <c r="DL38" s="640">
        <v>322873</v>
      </c>
      <c r="DM38" s="635"/>
      <c r="DN38" s="635"/>
      <c r="DO38" s="635"/>
      <c r="DP38" s="635"/>
      <c r="DQ38" s="635"/>
      <c r="DR38" s="635"/>
      <c r="DS38" s="635"/>
      <c r="DT38" s="635"/>
      <c r="DU38" s="635"/>
      <c r="DV38" s="636"/>
      <c r="DW38" s="637">
        <v>5.7</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173879</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1699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1383301</v>
      </c>
      <c r="CS39" s="647"/>
      <c r="CT39" s="647"/>
      <c r="CU39" s="647"/>
      <c r="CV39" s="647"/>
      <c r="CW39" s="647"/>
      <c r="CX39" s="647"/>
      <c r="CY39" s="648"/>
      <c r="CZ39" s="637">
        <v>12</v>
      </c>
      <c r="DA39" s="649"/>
      <c r="DB39" s="649"/>
      <c r="DC39" s="650"/>
      <c r="DD39" s="640">
        <v>1382593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31521</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102</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60000</v>
      </c>
      <c r="CS40" s="635"/>
      <c r="CT40" s="635"/>
      <c r="CU40" s="635"/>
      <c r="CV40" s="635"/>
      <c r="CW40" s="635"/>
      <c r="CX40" s="635"/>
      <c r="CY40" s="636"/>
      <c r="CZ40" s="637">
        <v>0.5</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12633224</v>
      </c>
      <c r="S41" s="659"/>
      <c r="T41" s="659"/>
      <c r="U41" s="659"/>
      <c r="V41" s="659"/>
      <c r="W41" s="659"/>
      <c r="X41" s="659"/>
      <c r="Y41" s="662"/>
      <c r="Z41" s="663">
        <v>100</v>
      </c>
      <c r="AA41" s="663"/>
      <c r="AB41" s="663"/>
      <c r="AC41" s="663"/>
      <c r="AD41" s="664">
        <v>5705694</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73987</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343939</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452</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2455440</v>
      </c>
      <c r="CS42" s="647"/>
      <c r="CT42" s="647"/>
      <c r="CU42" s="647"/>
      <c r="CV42" s="647"/>
      <c r="CW42" s="647"/>
      <c r="CX42" s="647"/>
      <c r="CY42" s="648"/>
      <c r="CZ42" s="637">
        <v>21.3</v>
      </c>
      <c r="DA42" s="649"/>
      <c r="DB42" s="649"/>
      <c r="DC42" s="650"/>
      <c r="DD42" s="640">
        <v>813829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26446</v>
      </c>
      <c r="CS43" s="647"/>
      <c r="CT43" s="647"/>
      <c r="CU43" s="647"/>
      <c r="CV43" s="647"/>
      <c r="CW43" s="647"/>
      <c r="CX43" s="647"/>
      <c r="CY43" s="648"/>
      <c r="CZ43" s="637">
        <v>0.2</v>
      </c>
      <c r="DA43" s="649"/>
      <c r="DB43" s="649"/>
      <c r="DC43" s="650"/>
      <c r="DD43" s="640">
        <v>26446</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2455440</v>
      </c>
      <c r="CS44" s="635"/>
      <c r="CT44" s="635"/>
      <c r="CU44" s="635"/>
      <c r="CV44" s="635"/>
      <c r="CW44" s="635"/>
      <c r="CX44" s="635"/>
      <c r="CY44" s="636"/>
      <c r="CZ44" s="637">
        <v>21.3</v>
      </c>
      <c r="DA44" s="638"/>
      <c r="DB44" s="638"/>
      <c r="DC44" s="639"/>
      <c r="DD44" s="640">
        <v>813829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439438</v>
      </c>
      <c r="CS45" s="647"/>
      <c r="CT45" s="647"/>
      <c r="CU45" s="647"/>
      <c r="CV45" s="647"/>
      <c r="CW45" s="647"/>
      <c r="CX45" s="647"/>
      <c r="CY45" s="648"/>
      <c r="CZ45" s="637">
        <v>3.8</v>
      </c>
      <c r="DA45" s="649"/>
      <c r="DB45" s="649"/>
      <c r="DC45" s="650"/>
      <c r="DD45" s="640">
        <v>180803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1989854</v>
      </c>
      <c r="CS46" s="635"/>
      <c r="CT46" s="635"/>
      <c r="CU46" s="635"/>
      <c r="CV46" s="635"/>
      <c r="CW46" s="635"/>
      <c r="CX46" s="635"/>
      <c r="CY46" s="636"/>
      <c r="CZ46" s="637">
        <v>17.3</v>
      </c>
      <c r="DA46" s="638"/>
      <c r="DB46" s="638"/>
      <c r="DC46" s="639"/>
      <c r="DD46" s="640">
        <v>616350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11502021</v>
      </c>
      <c r="CS49" s="619"/>
      <c r="CT49" s="619"/>
      <c r="CU49" s="619"/>
      <c r="CV49" s="619"/>
      <c r="CW49" s="619"/>
      <c r="CX49" s="619"/>
      <c r="CY49" s="620"/>
      <c r="CZ49" s="621">
        <v>100</v>
      </c>
      <c r="DA49" s="622"/>
      <c r="DB49" s="622"/>
      <c r="DC49" s="623"/>
      <c r="DD49" s="624">
        <v>7827069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gexaQC6LM/Yn9cndxD0eLk2UcobAUOGg+Sbwuxgti6eLL54jip+ilbuI7q/1vpyAeo3R9eaJwUaMPp7v8RC+/g==" saltValue="x66jHaEsjMvxgXhEHHAl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12357</v>
      </c>
      <c r="R7" s="1116"/>
      <c r="S7" s="1116"/>
      <c r="T7" s="1116"/>
      <c r="U7" s="1116"/>
      <c r="V7" s="1116">
        <v>11287</v>
      </c>
      <c r="W7" s="1116"/>
      <c r="X7" s="1116"/>
      <c r="Y7" s="1116"/>
      <c r="Z7" s="1116"/>
      <c r="AA7" s="1116">
        <v>1070</v>
      </c>
      <c r="AB7" s="1116"/>
      <c r="AC7" s="1116"/>
      <c r="AD7" s="1116"/>
      <c r="AE7" s="1117"/>
      <c r="AF7" s="1118">
        <v>746</v>
      </c>
      <c r="AG7" s="1119"/>
      <c r="AH7" s="1119"/>
      <c r="AI7" s="1119"/>
      <c r="AJ7" s="1120"/>
      <c r="AK7" s="1121">
        <v>7</v>
      </c>
      <c r="AL7" s="1122"/>
      <c r="AM7" s="1122"/>
      <c r="AN7" s="1122"/>
      <c r="AO7" s="1122"/>
      <c r="AP7" s="1122">
        <v>6351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562</v>
      </c>
      <c r="BT7" s="1113"/>
      <c r="BU7" s="1113"/>
      <c r="BV7" s="1113"/>
      <c r="BW7" s="1113"/>
      <c r="BX7" s="1113"/>
      <c r="BY7" s="1113"/>
      <c r="BZ7" s="1113"/>
      <c r="CA7" s="1113"/>
      <c r="CB7" s="1113"/>
      <c r="CC7" s="1113"/>
      <c r="CD7" s="1113"/>
      <c r="CE7" s="1113"/>
      <c r="CF7" s="1113"/>
      <c r="CG7" s="1125"/>
      <c r="CH7" s="1109">
        <v>47</v>
      </c>
      <c r="CI7" s="1110"/>
      <c r="CJ7" s="1110"/>
      <c r="CK7" s="1110"/>
      <c r="CL7" s="1111"/>
      <c r="CM7" s="1109">
        <v>212</v>
      </c>
      <c r="CN7" s="1110"/>
      <c r="CO7" s="1110"/>
      <c r="CP7" s="1110"/>
      <c r="CQ7" s="1111"/>
      <c r="CR7" s="1109">
        <v>3</v>
      </c>
      <c r="CS7" s="1110"/>
      <c r="CT7" s="1110"/>
      <c r="CU7" s="1110"/>
      <c r="CV7" s="1111"/>
      <c r="CW7" s="1109" t="s">
        <v>569</v>
      </c>
      <c r="CX7" s="1110"/>
      <c r="CY7" s="1110"/>
      <c r="CZ7" s="1110"/>
      <c r="DA7" s="1111"/>
      <c r="DB7" s="1109" t="s">
        <v>569</v>
      </c>
      <c r="DC7" s="1110"/>
      <c r="DD7" s="1110"/>
      <c r="DE7" s="1110"/>
      <c r="DF7" s="1111"/>
      <c r="DG7" s="1109" t="s">
        <v>569</v>
      </c>
      <c r="DH7" s="1110"/>
      <c r="DI7" s="1110"/>
      <c r="DJ7" s="1110"/>
      <c r="DK7" s="1111"/>
      <c r="DL7" s="1109">
        <v>42</v>
      </c>
      <c r="DM7" s="1110"/>
      <c r="DN7" s="1110"/>
      <c r="DO7" s="1110"/>
      <c r="DP7" s="1111"/>
      <c r="DQ7" s="1109" t="s">
        <v>569</v>
      </c>
      <c r="DR7" s="1110"/>
      <c r="DS7" s="1110"/>
      <c r="DT7" s="1110"/>
      <c r="DU7" s="1111"/>
      <c r="DV7" s="1112" t="s">
        <v>569</v>
      </c>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107</v>
      </c>
      <c r="R8" s="1052"/>
      <c r="S8" s="1052"/>
      <c r="T8" s="1052"/>
      <c r="U8" s="1052"/>
      <c r="V8" s="1052">
        <v>107</v>
      </c>
      <c r="W8" s="1052"/>
      <c r="X8" s="1052"/>
      <c r="Y8" s="1052"/>
      <c r="Z8" s="1052"/>
      <c r="AA8" s="1052">
        <v>0</v>
      </c>
      <c r="AB8" s="1052"/>
      <c r="AC8" s="1052"/>
      <c r="AD8" s="1052"/>
      <c r="AE8" s="1053"/>
      <c r="AF8" s="1048">
        <v>0</v>
      </c>
      <c r="AG8" s="1049"/>
      <c r="AH8" s="1049"/>
      <c r="AI8" s="1049"/>
      <c r="AJ8" s="1050"/>
      <c r="AK8" s="1093" t="s">
        <v>569</v>
      </c>
      <c r="AL8" s="1094"/>
      <c r="AM8" s="1094"/>
      <c r="AN8" s="1094"/>
      <c r="AO8" s="1094"/>
      <c r="AP8" s="1094" t="s">
        <v>569</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t="s">
        <v>376</v>
      </c>
      <c r="C9" s="1044"/>
      <c r="D9" s="1044"/>
      <c r="E9" s="1044"/>
      <c r="F9" s="1044"/>
      <c r="G9" s="1044"/>
      <c r="H9" s="1044"/>
      <c r="I9" s="1044"/>
      <c r="J9" s="1044"/>
      <c r="K9" s="1044"/>
      <c r="L9" s="1044"/>
      <c r="M9" s="1044"/>
      <c r="N9" s="1044"/>
      <c r="O9" s="1044"/>
      <c r="P9" s="1045"/>
      <c r="Q9" s="1051">
        <v>176</v>
      </c>
      <c r="R9" s="1052"/>
      <c r="S9" s="1052"/>
      <c r="T9" s="1052"/>
      <c r="U9" s="1052"/>
      <c r="V9" s="1052">
        <v>108</v>
      </c>
      <c r="W9" s="1052"/>
      <c r="X9" s="1052"/>
      <c r="Y9" s="1052"/>
      <c r="Z9" s="1052"/>
      <c r="AA9" s="1052">
        <v>68</v>
      </c>
      <c r="AB9" s="1052"/>
      <c r="AC9" s="1052"/>
      <c r="AD9" s="1052"/>
      <c r="AE9" s="1053"/>
      <c r="AF9" s="1048">
        <v>68</v>
      </c>
      <c r="AG9" s="1049"/>
      <c r="AH9" s="1049"/>
      <c r="AI9" s="1049"/>
      <c r="AJ9" s="1050"/>
      <c r="AK9" s="1093" t="s">
        <v>569</v>
      </c>
      <c r="AL9" s="1094"/>
      <c r="AM9" s="1094"/>
      <c r="AN9" s="1094"/>
      <c r="AO9" s="1094"/>
      <c r="AP9" s="1094" t="s">
        <v>569</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378</v>
      </c>
      <c r="B23" s="950" t="s">
        <v>379</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815</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390</v>
      </c>
      <c r="C28" s="1061"/>
      <c r="D28" s="1061"/>
      <c r="E28" s="1061"/>
      <c r="F28" s="1061"/>
      <c r="G28" s="1061"/>
      <c r="H28" s="1061"/>
      <c r="I28" s="1061"/>
      <c r="J28" s="1061"/>
      <c r="K28" s="1061"/>
      <c r="L28" s="1061"/>
      <c r="M28" s="1061"/>
      <c r="N28" s="1061"/>
      <c r="O28" s="1061"/>
      <c r="P28" s="1062"/>
      <c r="Q28" s="1063">
        <v>1162</v>
      </c>
      <c r="R28" s="1064"/>
      <c r="S28" s="1064"/>
      <c r="T28" s="1064"/>
      <c r="U28" s="1064"/>
      <c r="V28" s="1064">
        <v>1071</v>
      </c>
      <c r="W28" s="1064"/>
      <c r="X28" s="1064"/>
      <c r="Y28" s="1064"/>
      <c r="Z28" s="1064"/>
      <c r="AA28" s="1064">
        <v>91</v>
      </c>
      <c r="AB28" s="1064"/>
      <c r="AC28" s="1064"/>
      <c r="AD28" s="1064"/>
      <c r="AE28" s="1065"/>
      <c r="AF28" s="1066">
        <v>91</v>
      </c>
      <c r="AG28" s="1064"/>
      <c r="AH28" s="1064"/>
      <c r="AI28" s="1064"/>
      <c r="AJ28" s="1067"/>
      <c r="AK28" s="1055">
        <v>7</v>
      </c>
      <c r="AL28" s="1056"/>
      <c r="AM28" s="1056"/>
      <c r="AN28" s="1056"/>
      <c r="AO28" s="1056"/>
      <c r="AP28" s="1056"/>
      <c r="AQ28" s="1056"/>
      <c r="AR28" s="1056"/>
      <c r="AS28" s="1056"/>
      <c r="AT28" s="1056"/>
      <c r="AU28" s="1056"/>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391</v>
      </c>
      <c r="C29" s="1044"/>
      <c r="D29" s="1044"/>
      <c r="E29" s="1044"/>
      <c r="F29" s="1044"/>
      <c r="G29" s="1044"/>
      <c r="H29" s="1044"/>
      <c r="I29" s="1044"/>
      <c r="J29" s="1044"/>
      <c r="K29" s="1044"/>
      <c r="L29" s="1044"/>
      <c r="M29" s="1044"/>
      <c r="N29" s="1044"/>
      <c r="O29" s="1044"/>
      <c r="P29" s="1045"/>
      <c r="Q29" s="1051">
        <v>154</v>
      </c>
      <c r="R29" s="1052"/>
      <c r="S29" s="1052"/>
      <c r="T29" s="1052"/>
      <c r="U29" s="1052"/>
      <c r="V29" s="1052">
        <v>153</v>
      </c>
      <c r="W29" s="1052"/>
      <c r="X29" s="1052"/>
      <c r="Y29" s="1052"/>
      <c r="Z29" s="1052"/>
      <c r="AA29" s="1052">
        <v>1</v>
      </c>
      <c r="AB29" s="1052"/>
      <c r="AC29" s="1052"/>
      <c r="AD29" s="1052"/>
      <c r="AE29" s="1053"/>
      <c r="AF29" s="1048">
        <v>1</v>
      </c>
      <c r="AG29" s="1049"/>
      <c r="AH29" s="1049"/>
      <c r="AI29" s="1049"/>
      <c r="AJ29" s="1050"/>
      <c r="AK29" s="993">
        <v>35</v>
      </c>
      <c r="AL29" s="984"/>
      <c r="AM29" s="984"/>
      <c r="AN29" s="984"/>
      <c r="AO29" s="984"/>
      <c r="AP29" s="984"/>
      <c r="AQ29" s="984"/>
      <c r="AR29" s="984"/>
      <c r="AS29" s="984"/>
      <c r="AT29" s="984"/>
      <c r="AU29" s="984"/>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392</v>
      </c>
      <c r="C30" s="1044"/>
      <c r="D30" s="1044"/>
      <c r="E30" s="1044"/>
      <c r="F30" s="1044"/>
      <c r="G30" s="1044"/>
      <c r="H30" s="1044"/>
      <c r="I30" s="1044"/>
      <c r="J30" s="1044"/>
      <c r="K30" s="1044"/>
      <c r="L30" s="1044"/>
      <c r="M30" s="1044"/>
      <c r="N30" s="1044"/>
      <c r="O30" s="1044"/>
      <c r="P30" s="1045"/>
      <c r="Q30" s="1051">
        <v>1237</v>
      </c>
      <c r="R30" s="1052"/>
      <c r="S30" s="1052"/>
      <c r="T30" s="1052"/>
      <c r="U30" s="1052"/>
      <c r="V30" s="1052">
        <v>1094</v>
      </c>
      <c r="W30" s="1052"/>
      <c r="X30" s="1052"/>
      <c r="Y30" s="1052"/>
      <c r="Z30" s="1052"/>
      <c r="AA30" s="1052">
        <v>143</v>
      </c>
      <c r="AB30" s="1052"/>
      <c r="AC30" s="1052"/>
      <c r="AD30" s="1052"/>
      <c r="AE30" s="1053"/>
      <c r="AF30" s="1048">
        <v>143</v>
      </c>
      <c r="AG30" s="1049"/>
      <c r="AH30" s="1049"/>
      <c r="AI30" s="1049"/>
      <c r="AJ30" s="1050"/>
      <c r="AK30" s="993">
        <v>171</v>
      </c>
      <c r="AL30" s="984"/>
      <c r="AM30" s="984"/>
      <c r="AN30" s="984"/>
      <c r="AO30" s="984"/>
      <c r="AP30" s="984"/>
      <c r="AQ30" s="984"/>
      <c r="AR30" s="984"/>
      <c r="AS30" s="984"/>
      <c r="AT30" s="984"/>
      <c r="AU30" s="984"/>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393</v>
      </c>
      <c r="C31" s="1044"/>
      <c r="D31" s="1044"/>
      <c r="E31" s="1044"/>
      <c r="F31" s="1044"/>
      <c r="G31" s="1044"/>
      <c r="H31" s="1044"/>
      <c r="I31" s="1044"/>
      <c r="J31" s="1044"/>
      <c r="K31" s="1044"/>
      <c r="L31" s="1044"/>
      <c r="M31" s="1044"/>
      <c r="N31" s="1044"/>
      <c r="O31" s="1044"/>
      <c r="P31" s="1045"/>
      <c r="Q31" s="1051">
        <v>5</v>
      </c>
      <c r="R31" s="1052"/>
      <c r="S31" s="1052"/>
      <c r="T31" s="1052"/>
      <c r="U31" s="1052"/>
      <c r="V31" s="1052">
        <v>5</v>
      </c>
      <c r="W31" s="1052"/>
      <c r="X31" s="1052"/>
      <c r="Y31" s="1052"/>
      <c r="Z31" s="1052"/>
      <c r="AA31" s="1052">
        <v>0</v>
      </c>
      <c r="AB31" s="1052"/>
      <c r="AC31" s="1052"/>
      <c r="AD31" s="1052"/>
      <c r="AE31" s="1053"/>
      <c r="AF31" s="1048" t="s">
        <v>122</v>
      </c>
      <c r="AG31" s="1049"/>
      <c r="AH31" s="1049"/>
      <c r="AI31" s="1049"/>
      <c r="AJ31" s="1050"/>
      <c r="AK31" s="993">
        <v>0</v>
      </c>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394</v>
      </c>
      <c r="C32" s="1044"/>
      <c r="D32" s="1044"/>
      <c r="E32" s="1044"/>
      <c r="F32" s="1044"/>
      <c r="G32" s="1044"/>
      <c r="H32" s="1044"/>
      <c r="I32" s="1044"/>
      <c r="J32" s="1044"/>
      <c r="K32" s="1044"/>
      <c r="L32" s="1044"/>
      <c r="M32" s="1044"/>
      <c r="N32" s="1044"/>
      <c r="O32" s="1044"/>
      <c r="P32" s="1045"/>
      <c r="Q32" s="1051">
        <v>152</v>
      </c>
      <c r="R32" s="1052"/>
      <c r="S32" s="1052"/>
      <c r="T32" s="1052"/>
      <c r="U32" s="1052"/>
      <c r="V32" s="1052">
        <v>149</v>
      </c>
      <c r="W32" s="1052"/>
      <c r="X32" s="1052"/>
      <c r="Y32" s="1052"/>
      <c r="Z32" s="1052"/>
      <c r="AA32" s="1052">
        <v>3</v>
      </c>
      <c r="AB32" s="1052"/>
      <c r="AC32" s="1052"/>
      <c r="AD32" s="1052"/>
      <c r="AE32" s="1053"/>
      <c r="AF32" s="1048">
        <v>511</v>
      </c>
      <c r="AG32" s="1049"/>
      <c r="AH32" s="1049"/>
      <c r="AI32" s="1049"/>
      <c r="AJ32" s="1050"/>
      <c r="AK32" s="993">
        <v>17</v>
      </c>
      <c r="AL32" s="984"/>
      <c r="AM32" s="984"/>
      <c r="AN32" s="984"/>
      <c r="AO32" s="984"/>
      <c r="AP32" s="984"/>
      <c r="AQ32" s="984"/>
      <c r="AR32" s="984"/>
      <c r="AS32" s="984"/>
      <c r="AT32" s="984"/>
      <c r="AU32" s="984"/>
      <c r="AV32" s="984"/>
      <c r="AW32" s="984"/>
      <c r="AX32" s="984"/>
      <c r="AY32" s="984"/>
      <c r="AZ32" s="1054"/>
      <c r="BA32" s="1054"/>
      <c r="BB32" s="1054"/>
      <c r="BC32" s="1054"/>
      <c r="BD32" s="1054"/>
      <c r="BE32" s="985" t="s">
        <v>395</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396</v>
      </c>
      <c r="C33" s="1044"/>
      <c r="D33" s="1044"/>
      <c r="E33" s="1044"/>
      <c r="F33" s="1044"/>
      <c r="G33" s="1044"/>
      <c r="H33" s="1044"/>
      <c r="I33" s="1044"/>
      <c r="J33" s="1044"/>
      <c r="K33" s="1044"/>
      <c r="L33" s="1044"/>
      <c r="M33" s="1044"/>
      <c r="N33" s="1044"/>
      <c r="O33" s="1044"/>
      <c r="P33" s="1045"/>
      <c r="Q33" s="1051">
        <v>238</v>
      </c>
      <c r="R33" s="1052"/>
      <c r="S33" s="1052"/>
      <c r="T33" s="1052"/>
      <c r="U33" s="1052"/>
      <c r="V33" s="1052">
        <v>238</v>
      </c>
      <c r="W33" s="1052"/>
      <c r="X33" s="1052"/>
      <c r="Y33" s="1052"/>
      <c r="Z33" s="1052"/>
      <c r="AA33" s="1052">
        <v>0</v>
      </c>
      <c r="AB33" s="1052"/>
      <c r="AC33" s="1052"/>
      <c r="AD33" s="1052"/>
      <c r="AE33" s="1053"/>
      <c r="AF33" s="1048">
        <v>0</v>
      </c>
      <c r="AG33" s="1049"/>
      <c r="AH33" s="1049"/>
      <c r="AI33" s="1049"/>
      <c r="AJ33" s="1050"/>
      <c r="AK33" s="993">
        <v>67</v>
      </c>
      <c r="AL33" s="984"/>
      <c r="AM33" s="984"/>
      <c r="AN33" s="984"/>
      <c r="AO33" s="984"/>
      <c r="AP33" s="984"/>
      <c r="AQ33" s="984"/>
      <c r="AR33" s="984"/>
      <c r="AS33" s="984"/>
      <c r="AT33" s="984"/>
      <c r="AU33" s="984"/>
      <c r="AV33" s="984"/>
      <c r="AW33" s="984"/>
      <c r="AX33" s="984"/>
      <c r="AY33" s="984"/>
      <c r="AZ33" s="1054"/>
      <c r="BA33" s="1054"/>
      <c r="BB33" s="1054"/>
      <c r="BC33" s="1054"/>
      <c r="BD33" s="1054"/>
      <c r="BE33" s="985" t="s">
        <v>397</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398</v>
      </c>
      <c r="C34" s="1044"/>
      <c r="D34" s="1044"/>
      <c r="E34" s="1044"/>
      <c r="F34" s="1044"/>
      <c r="G34" s="1044"/>
      <c r="H34" s="1044"/>
      <c r="I34" s="1044"/>
      <c r="J34" s="1044"/>
      <c r="K34" s="1044"/>
      <c r="L34" s="1044"/>
      <c r="M34" s="1044"/>
      <c r="N34" s="1044"/>
      <c r="O34" s="1044"/>
      <c r="P34" s="1045"/>
      <c r="Q34" s="1051">
        <v>181</v>
      </c>
      <c r="R34" s="1052"/>
      <c r="S34" s="1052"/>
      <c r="T34" s="1052"/>
      <c r="U34" s="1052"/>
      <c r="V34" s="1052">
        <v>159</v>
      </c>
      <c r="W34" s="1052"/>
      <c r="X34" s="1052"/>
      <c r="Y34" s="1052"/>
      <c r="Z34" s="1052"/>
      <c r="AA34" s="1052">
        <v>22</v>
      </c>
      <c r="AB34" s="1052"/>
      <c r="AC34" s="1052"/>
      <c r="AD34" s="1052"/>
      <c r="AE34" s="1053"/>
      <c r="AF34" s="1048">
        <v>23</v>
      </c>
      <c r="AG34" s="1049"/>
      <c r="AH34" s="1049"/>
      <c r="AI34" s="1049"/>
      <c r="AJ34" s="1050"/>
      <c r="AK34" s="993">
        <v>97</v>
      </c>
      <c r="AL34" s="984"/>
      <c r="AM34" s="984"/>
      <c r="AN34" s="984"/>
      <c r="AO34" s="984"/>
      <c r="AP34" s="984"/>
      <c r="AQ34" s="984"/>
      <c r="AR34" s="984"/>
      <c r="AS34" s="984"/>
      <c r="AT34" s="984"/>
      <c r="AU34" s="984"/>
      <c r="AV34" s="984"/>
      <c r="AW34" s="984"/>
      <c r="AX34" s="984"/>
      <c r="AY34" s="984"/>
      <c r="AZ34" s="1054"/>
      <c r="BA34" s="1054"/>
      <c r="BB34" s="1054"/>
      <c r="BC34" s="1054"/>
      <c r="BD34" s="1054"/>
      <c r="BE34" s="985" t="s">
        <v>397</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399</v>
      </c>
      <c r="C35" s="1044"/>
      <c r="D35" s="1044"/>
      <c r="E35" s="1044"/>
      <c r="F35" s="1044"/>
      <c r="G35" s="1044"/>
      <c r="H35" s="1044"/>
      <c r="I35" s="1044"/>
      <c r="J35" s="1044"/>
      <c r="K35" s="1044"/>
      <c r="L35" s="1044"/>
      <c r="M35" s="1044"/>
      <c r="N35" s="1044"/>
      <c r="O35" s="1044"/>
      <c r="P35" s="1045"/>
      <c r="Q35" s="1051">
        <v>660</v>
      </c>
      <c r="R35" s="1052"/>
      <c r="S35" s="1052"/>
      <c r="T35" s="1052"/>
      <c r="U35" s="1052"/>
      <c r="V35" s="1052">
        <v>634</v>
      </c>
      <c r="W35" s="1052"/>
      <c r="X35" s="1052"/>
      <c r="Y35" s="1052"/>
      <c r="Z35" s="1052"/>
      <c r="AA35" s="1052">
        <v>26</v>
      </c>
      <c r="AB35" s="1052"/>
      <c r="AC35" s="1052"/>
      <c r="AD35" s="1052"/>
      <c r="AE35" s="1053"/>
      <c r="AF35" s="1048">
        <v>19</v>
      </c>
      <c r="AG35" s="1049"/>
      <c r="AH35" s="1049"/>
      <c r="AI35" s="1049"/>
      <c r="AJ35" s="1050"/>
      <c r="AK35" s="993">
        <v>355</v>
      </c>
      <c r="AL35" s="984"/>
      <c r="AM35" s="984"/>
      <c r="AN35" s="984"/>
      <c r="AO35" s="984"/>
      <c r="AP35" s="984"/>
      <c r="AQ35" s="984"/>
      <c r="AR35" s="984"/>
      <c r="AS35" s="984"/>
      <c r="AT35" s="984"/>
      <c r="AU35" s="984"/>
      <c r="AV35" s="984"/>
      <c r="AW35" s="984"/>
      <c r="AX35" s="984"/>
      <c r="AY35" s="984"/>
      <c r="AZ35" s="1054"/>
      <c r="BA35" s="1054"/>
      <c r="BB35" s="1054"/>
      <c r="BC35" s="1054"/>
      <c r="BD35" s="1054"/>
      <c r="BE35" s="985" t="s">
        <v>397</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t="s">
        <v>400</v>
      </c>
      <c r="C36" s="1044"/>
      <c r="D36" s="1044"/>
      <c r="E36" s="1044"/>
      <c r="F36" s="1044"/>
      <c r="G36" s="1044"/>
      <c r="H36" s="1044"/>
      <c r="I36" s="1044"/>
      <c r="J36" s="1044"/>
      <c r="K36" s="1044"/>
      <c r="L36" s="1044"/>
      <c r="M36" s="1044"/>
      <c r="N36" s="1044"/>
      <c r="O36" s="1044"/>
      <c r="P36" s="1045"/>
      <c r="Q36" s="1051">
        <v>546</v>
      </c>
      <c r="R36" s="1052"/>
      <c r="S36" s="1052"/>
      <c r="T36" s="1052"/>
      <c r="U36" s="1052"/>
      <c r="V36" s="1052">
        <v>545</v>
      </c>
      <c r="W36" s="1052"/>
      <c r="X36" s="1052"/>
      <c r="Y36" s="1052"/>
      <c r="Z36" s="1052"/>
      <c r="AA36" s="1052">
        <v>1</v>
      </c>
      <c r="AB36" s="1052"/>
      <c r="AC36" s="1052"/>
      <c r="AD36" s="1052"/>
      <c r="AE36" s="1053"/>
      <c r="AF36" s="1048">
        <v>1</v>
      </c>
      <c r="AG36" s="1049"/>
      <c r="AH36" s="1049"/>
      <c r="AI36" s="1049"/>
      <c r="AJ36" s="1050"/>
      <c r="AK36" s="993">
        <v>437</v>
      </c>
      <c r="AL36" s="984"/>
      <c r="AM36" s="984"/>
      <c r="AN36" s="984"/>
      <c r="AO36" s="984"/>
      <c r="AP36" s="984"/>
      <c r="AQ36" s="984"/>
      <c r="AR36" s="984"/>
      <c r="AS36" s="984"/>
      <c r="AT36" s="984"/>
      <c r="AU36" s="984"/>
      <c r="AV36" s="984"/>
      <c r="AW36" s="984"/>
      <c r="AX36" s="984"/>
      <c r="AY36" s="984"/>
      <c r="AZ36" s="1054"/>
      <c r="BA36" s="1054"/>
      <c r="BB36" s="1054"/>
      <c r="BC36" s="1054"/>
      <c r="BD36" s="1054"/>
      <c r="BE36" s="985" t="s">
        <v>397</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t="s">
        <v>401</v>
      </c>
      <c r="C37" s="1044"/>
      <c r="D37" s="1044"/>
      <c r="E37" s="1044"/>
      <c r="F37" s="1044"/>
      <c r="G37" s="1044"/>
      <c r="H37" s="1044"/>
      <c r="I37" s="1044"/>
      <c r="J37" s="1044"/>
      <c r="K37" s="1044"/>
      <c r="L37" s="1044"/>
      <c r="M37" s="1044"/>
      <c r="N37" s="1044"/>
      <c r="O37" s="1044"/>
      <c r="P37" s="1045"/>
      <c r="Q37" s="1051">
        <v>150</v>
      </c>
      <c r="R37" s="1052"/>
      <c r="S37" s="1052"/>
      <c r="T37" s="1052"/>
      <c r="U37" s="1052"/>
      <c r="V37" s="1052">
        <v>34</v>
      </c>
      <c r="W37" s="1052"/>
      <c r="X37" s="1052"/>
      <c r="Y37" s="1052"/>
      <c r="Z37" s="1052"/>
      <c r="AA37" s="1052">
        <v>116</v>
      </c>
      <c r="AB37" s="1052"/>
      <c r="AC37" s="1052"/>
      <c r="AD37" s="1052"/>
      <c r="AE37" s="1053"/>
      <c r="AF37" s="1048">
        <v>89</v>
      </c>
      <c r="AG37" s="1049"/>
      <c r="AH37" s="1049"/>
      <c r="AI37" s="1049"/>
      <c r="AJ37" s="1050"/>
      <c r="AK37" s="993">
        <v>25</v>
      </c>
      <c r="AL37" s="984"/>
      <c r="AM37" s="984"/>
      <c r="AN37" s="984"/>
      <c r="AO37" s="984"/>
      <c r="AP37" s="984"/>
      <c r="AQ37" s="984"/>
      <c r="AR37" s="984"/>
      <c r="AS37" s="984"/>
      <c r="AT37" s="984"/>
      <c r="AU37" s="984"/>
      <c r="AV37" s="984"/>
      <c r="AW37" s="984"/>
      <c r="AX37" s="984"/>
      <c r="AY37" s="984"/>
      <c r="AZ37" s="1054"/>
      <c r="BA37" s="1054"/>
      <c r="BB37" s="1054"/>
      <c r="BC37" s="1054"/>
      <c r="BD37" s="1054"/>
      <c r="BE37" s="985" t="s">
        <v>397</v>
      </c>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402</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378</v>
      </c>
      <c r="B63" s="950" t="s">
        <v>403</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878</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405</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406</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553</v>
      </c>
      <c r="C68" s="999"/>
      <c r="D68" s="999"/>
      <c r="E68" s="999"/>
      <c r="F68" s="999"/>
      <c r="G68" s="999"/>
      <c r="H68" s="999"/>
      <c r="I68" s="999"/>
      <c r="J68" s="999"/>
      <c r="K68" s="999"/>
      <c r="L68" s="999"/>
      <c r="M68" s="999"/>
      <c r="N68" s="999"/>
      <c r="O68" s="999"/>
      <c r="P68" s="1000"/>
      <c r="Q68" s="1001">
        <v>10758</v>
      </c>
      <c r="R68" s="995"/>
      <c r="S68" s="995"/>
      <c r="T68" s="995"/>
      <c r="U68" s="995"/>
      <c r="V68" s="995">
        <v>10636</v>
      </c>
      <c r="W68" s="995"/>
      <c r="X68" s="995"/>
      <c r="Y68" s="995"/>
      <c r="Z68" s="995"/>
      <c r="AA68" s="995">
        <v>122</v>
      </c>
      <c r="AB68" s="995"/>
      <c r="AC68" s="995"/>
      <c r="AD68" s="995"/>
      <c r="AE68" s="995"/>
      <c r="AF68" s="995">
        <v>122</v>
      </c>
      <c r="AG68" s="995"/>
      <c r="AH68" s="995"/>
      <c r="AI68" s="995"/>
      <c r="AJ68" s="995"/>
      <c r="AK68" s="995">
        <v>1116</v>
      </c>
      <c r="AL68" s="995"/>
      <c r="AM68" s="995"/>
      <c r="AN68" s="995"/>
      <c r="AO68" s="995"/>
      <c r="AP68" s="995">
        <v>902</v>
      </c>
      <c r="AQ68" s="995"/>
      <c r="AR68" s="995"/>
      <c r="AS68" s="995"/>
      <c r="AT68" s="995"/>
      <c r="AU68" s="995">
        <v>410</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554</v>
      </c>
      <c r="C69" s="988"/>
      <c r="D69" s="988"/>
      <c r="E69" s="988"/>
      <c r="F69" s="988"/>
      <c r="G69" s="988"/>
      <c r="H69" s="988"/>
      <c r="I69" s="988"/>
      <c r="J69" s="988"/>
      <c r="K69" s="988"/>
      <c r="L69" s="988"/>
      <c r="M69" s="988"/>
      <c r="N69" s="988"/>
      <c r="O69" s="988"/>
      <c r="P69" s="989"/>
      <c r="Q69" s="990">
        <v>1649</v>
      </c>
      <c r="R69" s="984"/>
      <c r="S69" s="984"/>
      <c r="T69" s="984"/>
      <c r="U69" s="984"/>
      <c r="V69" s="984">
        <v>1622</v>
      </c>
      <c r="W69" s="984"/>
      <c r="X69" s="984"/>
      <c r="Y69" s="984"/>
      <c r="Z69" s="984"/>
      <c r="AA69" s="984">
        <v>26</v>
      </c>
      <c r="AB69" s="984"/>
      <c r="AC69" s="984"/>
      <c r="AD69" s="984"/>
      <c r="AE69" s="984"/>
      <c r="AF69" s="984">
        <v>26</v>
      </c>
      <c r="AG69" s="984"/>
      <c r="AH69" s="984"/>
      <c r="AI69" s="984"/>
      <c r="AJ69" s="984"/>
      <c r="AK69" s="984" t="s">
        <v>568</v>
      </c>
      <c r="AL69" s="984"/>
      <c r="AM69" s="984"/>
      <c r="AN69" s="984"/>
      <c r="AO69" s="984"/>
      <c r="AP69" s="984">
        <v>1716</v>
      </c>
      <c r="AQ69" s="984"/>
      <c r="AR69" s="984"/>
      <c r="AS69" s="984"/>
      <c r="AT69" s="984"/>
      <c r="AU69" s="984">
        <v>102</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555</v>
      </c>
      <c r="C70" s="988"/>
      <c r="D70" s="988"/>
      <c r="E70" s="988"/>
      <c r="F70" s="988"/>
      <c r="G70" s="988"/>
      <c r="H70" s="988"/>
      <c r="I70" s="988"/>
      <c r="J70" s="988"/>
      <c r="K70" s="988"/>
      <c r="L70" s="988"/>
      <c r="M70" s="988"/>
      <c r="N70" s="988"/>
      <c r="O70" s="988"/>
      <c r="P70" s="989"/>
      <c r="Q70" s="990">
        <v>585</v>
      </c>
      <c r="R70" s="984"/>
      <c r="S70" s="984"/>
      <c r="T70" s="984"/>
      <c r="U70" s="984"/>
      <c r="V70" s="984">
        <v>476</v>
      </c>
      <c r="W70" s="984"/>
      <c r="X70" s="984"/>
      <c r="Y70" s="984"/>
      <c r="Z70" s="984"/>
      <c r="AA70" s="984">
        <v>109</v>
      </c>
      <c r="AB70" s="984"/>
      <c r="AC70" s="984"/>
      <c r="AD70" s="984"/>
      <c r="AE70" s="984"/>
      <c r="AF70" s="984">
        <v>109</v>
      </c>
      <c r="AG70" s="984"/>
      <c r="AH70" s="984"/>
      <c r="AI70" s="984"/>
      <c r="AJ70" s="984"/>
      <c r="AK70" s="984" t="s">
        <v>568</v>
      </c>
      <c r="AL70" s="984"/>
      <c r="AM70" s="984"/>
      <c r="AN70" s="984"/>
      <c r="AO70" s="984"/>
      <c r="AP70" s="984">
        <v>458</v>
      </c>
      <c r="AQ70" s="984"/>
      <c r="AR70" s="984"/>
      <c r="AS70" s="984"/>
      <c r="AT70" s="984"/>
      <c r="AU70" s="984">
        <v>251</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560</v>
      </c>
      <c r="C71" s="988"/>
      <c r="D71" s="988"/>
      <c r="E71" s="988"/>
      <c r="F71" s="988"/>
      <c r="G71" s="988"/>
      <c r="H71" s="988"/>
      <c r="I71" s="988"/>
      <c r="J71" s="988"/>
      <c r="K71" s="988"/>
      <c r="L71" s="988"/>
      <c r="M71" s="988"/>
      <c r="N71" s="988"/>
      <c r="O71" s="988"/>
      <c r="P71" s="989"/>
      <c r="Q71" s="990">
        <v>1665</v>
      </c>
      <c r="R71" s="984"/>
      <c r="S71" s="984"/>
      <c r="T71" s="984"/>
      <c r="U71" s="984"/>
      <c r="V71" s="984">
        <v>1665</v>
      </c>
      <c r="W71" s="984"/>
      <c r="X71" s="984"/>
      <c r="Y71" s="984"/>
      <c r="Z71" s="984"/>
      <c r="AA71" s="984">
        <v>0</v>
      </c>
      <c r="AB71" s="984"/>
      <c r="AC71" s="984"/>
      <c r="AD71" s="984"/>
      <c r="AE71" s="984"/>
      <c r="AF71" s="984">
        <v>0</v>
      </c>
      <c r="AG71" s="984"/>
      <c r="AH71" s="984"/>
      <c r="AI71" s="984"/>
      <c r="AJ71" s="984"/>
      <c r="AK71" s="984" t="s">
        <v>568</v>
      </c>
      <c r="AL71" s="984"/>
      <c r="AM71" s="984"/>
      <c r="AN71" s="984"/>
      <c r="AO71" s="984"/>
      <c r="AP71" s="984" t="s">
        <v>568</v>
      </c>
      <c r="AQ71" s="984"/>
      <c r="AR71" s="984"/>
      <c r="AS71" s="984"/>
      <c r="AT71" s="984"/>
      <c r="AU71" s="984" t="s">
        <v>568</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556</v>
      </c>
      <c r="C72" s="988"/>
      <c r="D72" s="988"/>
      <c r="E72" s="988"/>
      <c r="F72" s="988"/>
      <c r="G72" s="988"/>
      <c r="H72" s="988"/>
      <c r="I72" s="988"/>
      <c r="J72" s="988"/>
      <c r="K72" s="988"/>
      <c r="L72" s="988"/>
      <c r="M72" s="988"/>
      <c r="N72" s="988"/>
      <c r="O72" s="988"/>
      <c r="P72" s="989"/>
      <c r="Q72" s="990">
        <v>510</v>
      </c>
      <c r="R72" s="984"/>
      <c r="S72" s="984"/>
      <c r="T72" s="984"/>
      <c r="U72" s="984"/>
      <c r="V72" s="984">
        <v>455</v>
      </c>
      <c r="W72" s="984"/>
      <c r="X72" s="984"/>
      <c r="Y72" s="984"/>
      <c r="Z72" s="984"/>
      <c r="AA72" s="984">
        <v>55</v>
      </c>
      <c r="AB72" s="984"/>
      <c r="AC72" s="984"/>
      <c r="AD72" s="984"/>
      <c r="AE72" s="984"/>
      <c r="AF72" s="984">
        <v>55</v>
      </c>
      <c r="AG72" s="984"/>
      <c r="AH72" s="984"/>
      <c r="AI72" s="984"/>
      <c r="AJ72" s="984"/>
      <c r="AK72" s="984" t="s">
        <v>568</v>
      </c>
      <c r="AL72" s="984"/>
      <c r="AM72" s="984"/>
      <c r="AN72" s="984"/>
      <c r="AO72" s="984"/>
      <c r="AP72" s="984" t="s">
        <v>568</v>
      </c>
      <c r="AQ72" s="984"/>
      <c r="AR72" s="984"/>
      <c r="AS72" s="984"/>
      <c r="AT72" s="984"/>
      <c r="AU72" s="984" t="s">
        <v>568</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557</v>
      </c>
      <c r="C73" s="988"/>
      <c r="D73" s="988"/>
      <c r="E73" s="988"/>
      <c r="F73" s="988"/>
      <c r="G73" s="988"/>
      <c r="H73" s="988"/>
      <c r="I73" s="988"/>
      <c r="J73" s="988"/>
      <c r="K73" s="988"/>
      <c r="L73" s="988"/>
      <c r="M73" s="988"/>
      <c r="N73" s="988"/>
      <c r="O73" s="988"/>
      <c r="P73" s="989"/>
      <c r="Q73" s="990">
        <v>113047</v>
      </c>
      <c r="R73" s="984"/>
      <c r="S73" s="984"/>
      <c r="T73" s="984"/>
      <c r="U73" s="984"/>
      <c r="V73" s="984">
        <v>111097</v>
      </c>
      <c r="W73" s="984"/>
      <c r="X73" s="984"/>
      <c r="Y73" s="984"/>
      <c r="Z73" s="984"/>
      <c r="AA73" s="984">
        <v>1949</v>
      </c>
      <c r="AB73" s="984"/>
      <c r="AC73" s="984"/>
      <c r="AD73" s="984"/>
      <c r="AE73" s="984"/>
      <c r="AF73" s="984">
        <v>1949</v>
      </c>
      <c r="AG73" s="984"/>
      <c r="AH73" s="984"/>
      <c r="AI73" s="984"/>
      <c r="AJ73" s="984"/>
      <c r="AK73" s="984" t="s">
        <v>568</v>
      </c>
      <c r="AL73" s="984"/>
      <c r="AM73" s="984"/>
      <c r="AN73" s="984"/>
      <c r="AO73" s="984"/>
      <c r="AP73" s="984" t="s">
        <v>568</v>
      </c>
      <c r="AQ73" s="984"/>
      <c r="AR73" s="984"/>
      <c r="AS73" s="984"/>
      <c r="AT73" s="984"/>
      <c r="AU73" s="984" t="s">
        <v>568</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558</v>
      </c>
      <c r="C74" s="988"/>
      <c r="D74" s="988"/>
      <c r="E74" s="988"/>
      <c r="F74" s="988"/>
      <c r="G74" s="988"/>
      <c r="H74" s="988"/>
      <c r="I74" s="988"/>
      <c r="J74" s="988"/>
      <c r="K74" s="988"/>
      <c r="L74" s="988"/>
      <c r="M74" s="988"/>
      <c r="N74" s="988"/>
      <c r="O74" s="988"/>
      <c r="P74" s="989"/>
      <c r="Q74" s="990">
        <v>4853</v>
      </c>
      <c r="R74" s="984"/>
      <c r="S74" s="984"/>
      <c r="T74" s="984"/>
      <c r="U74" s="984"/>
      <c r="V74" s="984">
        <v>3922</v>
      </c>
      <c r="W74" s="984"/>
      <c r="X74" s="984"/>
      <c r="Y74" s="984"/>
      <c r="Z74" s="984"/>
      <c r="AA74" s="984">
        <v>931</v>
      </c>
      <c r="AB74" s="984"/>
      <c r="AC74" s="984"/>
      <c r="AD74" s="984"/>
      <c r="AE74" s="984"/>
      <c r="AF74" s="984">
        <v>931</v>
      </c>
      <c r="AG74" s="984"/>
      <c r="AH74" s="984"/>
      <c r="AI74" s="984"/>
      <c r="AJ74" s="984"/>
      <c r="AK74" s="984" t="s">
        <v>568</v>
      </c>
      <c r="AL74" s="984"/>
      <c r="AM74" s="984"/>
      <c r="AN74" s="984"/>
      <c r="AO74" s="984"/>
      <c r="AP74" s="984" t="s">
        <v>568</v>
      </c>
      <c r="AQ74" s="984"/>
      <c r="AR74" s="984"/>
      <c r="AS74" s="984"/>
      <c r="AT74" s="984"/>
      <c r="AU74" s="984" t="s">
        <v>568</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559</v>
      </c>
      <c r="C75" s="988"/>
      <c r="D75" s="988"/>
      <c r="E75" s="988"/>
      <c r="F75" s="988"/>
      <c r="G75" s="988"/>
      <c r="H75" s="988"/>
      <c r="I75" s="988"/>
      <c r="J75" s="988"/>
      <c r="K75" s="988"/>
      <c r="L75" s="988"/>
      <c r="M75" s="988"/>
      <c r="N75" s="988"/>
      <c r="O75" s="988"/>
      <c r="P75" s="989"/>
      <c r="Q75" s="991">
        <v>78</v>
      </c>
      <c r="R75" s="992"/>
      <c r="S75" s="992"/>
      <c r="T75" s="992"/>
      <c r="U75" s="993"/>
      <c r="V75" s="994">
        <v>74</v>
      </c>
      <c r="W75" s="992"/>
      <c r="X75" s="992"/>
      <c r="Y75" s="992"/>
      <c r="Z75" s="993"/>
      <c r="AA75" s="994">
        <v>4</v>
      </c>
      <c r="AB75" s="992"/>
      <c r="AC75" s="992"/>
      <c r="AD75" s="992"/>
      <c r="AE75" s="993"/>
      <c r="AF75" s="994">
        <v>4</v>
      </c>
      <c r="AG75" s="992"/>
      <c r="AH75" s="992"/>
      <c r="AI75" s="992"/>
      <c r="AJ75" s="993"/>
      <c r="AK75" s="994" t="s">
        <v>568</v>
      </c>
      <c r="AL75" s="992"/>
      <c r="AM75" s="992"/>
      <c r="AN75" s="992"/>
      <c r="AO75" s="993"/>
      <c r="AP75" s="994" t="s">
        <v>568</v>
      </c>
      <c r="AQ75" s="992"/>
      <c r="AR75" s="992"/>
      <c r="AS75" s="992"/>
      <c r="AT75" s="993"/>
      <c r="AU75" s="994" t="s">
        <v>568</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561</v>
      </c>
      <c r="C76" s="988"/>
      <c r="D76" s="988"/>
      <c r="E76" s="988"/>
      <c r="F76" s="988"/>
      <c r="G76" s="988"/>
      <c r="H76" s="988"/>
      <c r="I76" s="988"/>
      <c r="J76" s="988"/>
      <c r="K76" s="988"/>
      <c r="L76" s="988"/>
      <c r="M76" s="988"/>
      <c r="N76" s="988"/>
      <c r="O76" s="988"/>
      <c r="P76" s="989"/>
      <c r="Q76" s="991">
        <v>116</v>
      </c>
      <c r="R76" s="992"/>
      <c r="S76" s="992"/>
      <c r="T76" s="992"/>
      <c r="U76" s="993"/>
      <c r="V76" s="994">
        <v>111</v>
      </c>
      <c r="W76" s="992"/>
      <c r="X76" s="992"/>
      <c r="Y76" s="992"/>
      <c r="Z76" s="993"/>
      <c r="AA76" s="994">
        <v>5</v>
      </c>
      <c r="AB76" s="992"/>
      <c r="AC76" s="992"/>
      <c r="AD76" s="992"/>
      <c r="AE76" s="993"/>
      <c r="AF76" s="994">
        <v>5</v>
      </c>
      <c r="AG76" s="992"/>
      <c r="AH76" s="992"/>
      <c r="AI76" s="992"/>
      <c r="AJ76" s="993"/>
      <c r="AK76" s="994" t="s">
        <v>568</v>
      </c>
      <c r="AL76" s="992"/>
      <c r="AM76" s="992"/>
      <c r="AN76" s="992"/>
      <c r="AO76" s="993"/>
      <c r="AP76" s="994" t="s">
        <v>568</v>
      </c>
      <c r="AQ76" s="992"/>
      <c r="AR76" s="992"/>
      <c r="AS76" s="992"/>
      <c r="AT76" s="993"/>
      <c r="AU76" s="994" t="s">
        <v>568</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378</v>
      </c>
      <c r="B88" s="950" t="s">
        <v>407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410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416</v>
      </c>
      <c r="AB109" s="909"/>
      <c r="AC109" s="909"/>
      <c r="AD109" s="909"/>
      <c r="AE109" s="910"/>
      <c r="AF109" s="911" t="s">
        <v>417</v>
      </c>
      <c r="AG109" s="909"/>
      <c r="AH109" s="909"/>
      <c r="AI109" s="909"/>
      <c r="AJ109" s="910"/>
      <c r="AK109" s="911" t="s">
        <v>294</v>
      </c>
      <c r="AL109" s="909"/>
      <c r="AM109" s="909"/>
      <c r="AN109" s="909"/>
      <c r="AO109" s="910"/>
      <c r="AP109" s="911" t="s">
        <v>418</v>
      </c>
      <c r="AQ109" s="909"/>
      <c r="AR109" s="909"/>
      <c r="AS109" s="909"/>
      <c r="AT109" s="942"/>
      <c r="AU109" s="908" t="s">
        <v>415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416</v>
      </c>
      <c r="BR109" s="909"/>
      <c r="BS109" s="909"/>
      <c r="BT109" s="909"/>
      <c r="BU109" s="910"/>
      <c r="BV109" s="911" t="s">
        <v>417</v>
      </c>
      <c r="BW109" s="909"/>
      <c r="BX109" s="909"/>
      <c r="BY109" s="909"/>
      <c r="BZ109" s="910"/>
      <c r="CA109" s="911" t="s">
        <v>294</v>
      </c>
      <c r="CB109" s="909"/>
      <c r="CC109" s="909"/>
      <c r="CD109" s="909"/>
      <c r="CE109" s="910"/>
      <c r="CF109" s="949" t="s">
        <v>418</v>
      </c>
      <c r="CG109" s="949"/>
      <c r="CH109" s="949"/>
      <c r="CI109" s="949"/>
      <c r="CJ109" s="949"/>
      <c r="CK109" s="911" t="s">
        <v>419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416</v>
      </c>
      <c r="DH109" s="909"/>
      <c r="DI109" s="909"/>
      <c r="DJ109" s="909"/>
      <c r="DK109" s="910"/>
      <c r="DL109" s="911" t="s">
        <v>417</v>
      </c>
      <c r="DM109" s="909"/>
      <c r="DN109" s="909"/>
      <c r="DO109" s="909"/>
      <c r="DP109" s="910"/>
      <c r="DQ109" s="911" t="s">
        <v>294</v>
      </c>
      <c r="DR109" s="909"/>
      <c r="DS109" s="909"/>
      <c r="DT109" s="909"/>
      <c r="DU109" s="910"/>
      <c r="DV109" s="911" t="s">
        <v>418</v>
      </c>
      <c r="DW109" s="909"/>
      <c r="DX109" s="909"/>
      <c r="DY109" s="909"/>
      <c r="DZ109" s="942"/>
    </row>
    <row r="110" spans="1:131" s="224" customFormat="1" ht="26.25" customHeight="1" x14ac:dyDescent="0.2">
      <c r="A110" s="820" t="s">
        <v>420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523529</v>
      </c>
      <c r="AB110" s="902"/>
      <c r="AC110" s="902"/>
      <c r="AD110" s="902"/>
      <c r="AE110" s="903"/>
      <c r="AF110" s="904">
        <v>568189</v>
      </c>
      <c r="AG110" s="902"/>
      <c r="AH110" s="902"/>
      <c r="AI110" s="902"/>
      <c r="AJ110" s="903"/>
      <c r="AK110" s="904">
        <v>647049</v>
      </c>
      <c r="AL110" s="902"/>
      <c r="AM110" s="902"/>
      <c r="AN110" s="902"/>
      <c r="AO110" s="903"/>
      <c r="AP110" s="905">
        <v>13.4</v>
      </c>
      <c r="AQ110" s="906"/>
      <c r="AR110" s="906"/>
      <c r="AS110" s="906"/>
      <c r="AT110" s="907"/>
      <c r="AU110" s="943" t="s">
        <v>69</v>
      </c>
      <c r="AV110" s="944"/>
      <c r="AW110" s="944"/>
      <c r="AX110" s="944"/>
      <c r="AY110" s="944"/>
      <c r="AZ110" s="873" t="s">
        <v>421</v>
      </c>
      <c r="BA110" s="821"/>
      <c r="BB110" s="821"/>
      <c r="BC110" s="821"/>
      <c r="BD110" s="821"/>
      <c r="BE110" s="821"/>
      <c r="BF110" s="821"/>
      <c r="BG110" s="821"/>
      <c r="BH110" s="821"/>
      <c r="BI110" s="821"/>
      <c r="BJ110" s="821"/>
      <c r="BK110" s="821"/>
      <c r="BL110" s="821"/>
      <c r="BM110" s="821"/>
      <c r="BN110" s="821"/>
      <c r="BO110" s="821"/>
      <c r="BP110" s="822"/>
      <c r="BQ110" s="874">
        <v>7098721</v>
      </c>
      <c r="BR110" s="855"/>
      <c r="BS110" s="855"/>
      <c r="BT110" s="855"/>
      <c r="BU110" s="855"/>
      <c r="BV110" s="855">
        <v>6694129</v>
      </c>
      <c r="BW110" s="855"/>
      <c r="BX110" s="855"/>
      <c r="BY110" s="855"/>
      <c r="BZ110" s="855"/>
      <c r="CA110" s="855">
        <v>6458611</v>
      </c>
      <c r="CB110" s="855"/>
      <c r="CC110" s="855"/>
      <c r="CD110" s="855"/>
      <c r="CE110" s="855"/>
      <c r="CF110" s="879">
        <v>134.19999999999999</v>
      </c>
      <c r="CG110" s="880"/>
      <c r="CH110" s="880"/>
      <c r="CI110" s="880"/>
      <c r="CJ110" s="880"/>
      <c r="CK110" s="939" t="s">
        <v>422</v>
      </c>
      <c r="CL110" s="832"/>
      <c r="CM110" s="873" t="s">
        <v>423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v>1010029</v>
      </c>
      <c r="DM110" s="855"/>
      <c r="DN110" s="855"/>
      <c r="DO110" s="855"/>
      <c r="DP110" s="855"/>
      <c r="DQ110" s="855">
        <v>923664</v>
      </c>
      <c r="DR110" s="855"/>
      <c r="DS110" s="855"/>
      <c r="DT110" s="855"/>
      <c r="DU110" s="855"/>
      <c r="DV110" s="856">
        <v>19.2</v>
      </c>
      <c r="DW110" s="856"/>
      <c r="DX110" s="856"/>
      <c r="DY110" s="856"/>
      <c r="DZ110" s="857"/>
    </row>
    <row r="111" spans="1:131" s="224" customFormat="1" ht="26.25" customHeight="1" x14ac:dyDescent="0.2">
      <c r="A111" s="787" t="s">
        <v>424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425</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v>1010029</v>
      </c>
      <c r="BW111" s="830"/>
      <c r="BX111" s="830"/>
      <c r="BY111" s="830"/>
      <c r="BZ111" s="830"/>
      <c r="CA111" s="830">
        <v>923664</v>
      </c>
      <c r="CB111" s="830"/>
      <c r="CC111" s="830"/>
      <c r="CD111" s="830"/>
      <c r="CE111" s="830"/>
      <c r="CF111" s="888">
        <v>19.2</v>
      </c>
      <c r="CG111" s="889"/>
      <c r="CH111" s="889"/>
      <c r="CI111" s="889"/>
      <c r="CJ111" s="889"/>
      <c r="CK111" s="940"/>
      <c r="CL111" s="834"/>
      <c r="CM111" s="828" t="s">
        <v>426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427</v>
      </c>
      <c r="B112" s="926"/>
      <c r="C112" s="765" t="s">
        <v>428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429</v>
      </c>
      <c r="BA112" s="765"/>
      <c r="BB112" s="765"/>
      <c r="BC112" s="765"/>
      <c r="BD112" s="765"/>
      <c r="BE112" s="765"/>
      <c r="BF112" s="765"/>
      <c r="BG112" s="765"/>
      <c r="BH112" s="765"/>
      <c r="BI112" s="765"/>
      <c r="BJ112" s="765"/>
      <c r="BK112" s="765"/>
      <c r="BL112" s="765"/>
      <c r="BM112" s="765"/>
      <c r="BN112" s="765"/>
      <c r="BO112" s="765"/>
      <c r="BP112" s="766"/>
      <c r="BQ112" s="829">
        <v>3153475</v>
      </c>
      <c r="BR112" s="830"/>
      <c r="BS112" s="830"/>
      <c r="BT112" s="830"/>
      <c r="BU112" s="830"/>
      <c r="BV112" s="830">
        <v>2897630</v>
      </c>
      <c r="BW112" s="830"/>
      <c r="BX112" s="830"/>
      <c r="BY112" s="830"/>
      <c r="BZ112" s="830"/>
      <c r="CA112" s="830">
        <v>2740792</v>
      </c>
      <c r="CB112" s="830"/>
      <c r="CC112" s="830"/>
      <c r="CD112" s="830"/>
      <c r="CE112" s="830"/>
      <c r="CF112" s="888">
        <v>57</v>
      </c>
      <c r="CG112" s="889"/>
      <c r="CH112" s="889"/>
      <c r="CI112" s="889"/>
      <c r="CJ112" s="889"/>
      <c r="CK112" s="940"/>
      <c r="CL112" s="834"/>
      <c r="CM112" s="828" t="s">
        <v>430</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431</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320251</v>
      </c>
      <c r="AB113" s="932"/>
      <c r="AC113" s="932"/>
      <c r="AD113" s="932"/>
      <c r="AE113" s="933"/>
      <c r="AF113" s="934">
        <v>339332</v>
      </c>
      <c r="AG113" s="932"/>
      <c r="AH113" s="932"/>
      <c r="AI113" s="932"/>
      <c r="AJ113" s="933"/>
      <c r="AK113" s="934">
        <v>336635</v>
      </c>
      <c r="AL113" s="932"/>
      <c r="AM113" s="932"/>
      <c r="AN113" s="932"/>
      <c r="AO113" s="933"/>
      <c r="AP113" s="935">
        <v>7</v>
      </c>
      <c r="AQ113" s="936"/>
      <c r="AR113" s="936"/>
      <c r="AS113" s="936"/>
      <c r="AT113" s="937"/>
      <c r="AU113" s="945"/>
      <c r="AV113" s="946"/>
      <c r="AW113" s="946"/>
      <c r="AX113" s="946"/>
      <c r="AY113" s="946"/>
      <c r="AZ113" s="828" t="s">
        <v>432</v>
      </c>
      <c r="BA113" s="765"/>
      <c r="BB113" s="765"/>
      <c r="BC113" s="765"/>
      <c r="BD113" s="765"/>
      <c r="BE113" s="765"/>
      <c r="BF113" s="765"/>
      <c r="BG113" s="765"/>
      <c r="BH113" s="765"/>
      <c r="BI113" s="765"/>
      <c r="BJ113" s="765"/>
      <c r="BK113" s="765"/>
      <c r="BL113" s="765"/>
      <c r="BM113" s="765"/>
      <c r="BN113" s="765"/>
      <c r="BO113" s="765"/>
      <c r="BP113" s="766"/>
      <c r="BQ113" s="829">
        <v>849577</v>
      </c>
      <c r="BR113" s="830"/>
      <c r="BS113" s="830"/>
      <c r="BT113" s="830"/>
      <c r="BU113" s="830"/>
      <c r="BV113" s="830">
        <v>818992</v>
      </c>
      <c r="BW113" s="830"/>
      <c r="BX113" s="830"/>
      <c r="BY113" s="830"/>
      <c r="BZ113" s="830"/>
      <c r="CA113" s="830">
        <v>759438</v>
      </c>
      <c r="CB113" s="830"/>
      <c r="CC113" s="830"/>
      <c r="CD113" s="830"/>
      <c r="CE113" s="830"/>
      <c r="CF113" s="888">
        <v>15.8</v>
      </c>
      <c r="CG113" s="889"/>
      <c r="CH113" s="889"/>
      <c r="CI113" s="889"/>
      <c r="CJ113" s="889"/>
      <c r="CK113" s="940"/>
      <c r="CL113" s="834"/>
      <c r="CM113" s="828" t="s">
        <v>433</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434</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112212</v>
      </c>
      <c r="AB114" s="793"/>
      <c r="AC114" s="793"/>
      <c r="AD114" s="793"/>
      <c r="AE114" s="794"/>
      <c r="AF114" s="795">
        <v>85999</v>
      </c>
      <c r="AG114" s="793"/>
      <c r="AH114" s="793"/>
      <c r="AI114" s="793"/>
      <c r="AJ114" s="794"/>
      <c r="AK114" s="795">
        <v>93764</v>
      </c>
      <c r="AL114" s="793"/>
      <c r="AM114" s="793"/>
      <c r="AN114" s="793"/>
      <c r="AO114" s="794"/>
      <c r="AP114" s="837">
        <v>1.9</v>
      </c>
      <c r="AQ114" s="838"/>
      <c r="AR114" s="838"/>
      <c r="AS114" s="838"/>
      <c r="AT114" s="839"/>
      <c r="AU114" s="945"/>
      <c r="AV114" s="946"/>
      <c r="AW114" s="946"/>
      <c r="AX114" s="946"/>
      <c r="AY114" s="946"/>
      <c r="AZ114" s="828" t="s">
        <v>435</v>
      </c>
      <c r="BA114" s="765"/>
      <c r="BB114" s="765"/>
      <c r="BC114" s="765"/>
      <c r="BD114" s="765"/>
      <c r="BE114" s="765"/>
      <c r="BF114" s="765"/>
      <c r="BG114" s="765"/>
      <c r="BH114" s="765"/>
      <c r="BI114" s="765"/>
      <c r="BJ114" s="765"/>
      <c r="BK114" s="765"/>
      <c r="BL114" s="765"/>
      <c r="BM114" s="765"/>
      <c r="BN114" s="765"/>
      <c r="BO114" s="765"/>
      <c r="BP114" s="766"/>
      <c r="BQ114" s="829">
        <v>1325027</v>
      </c>
      <c r="BR114" s="830"/>
      <c r="BS114" s="830"/>
      <c r="BT114" s="830"/>
      <c r="BU114" s="830"/>
      <c r="BV114" s="830">
        <v>1340610</v>
      </c>
      <c r="BW114" s="830"/>
      <c r="BX114" s="830"/>
      <c r="BY114" s="830"/>
      <c r="BZ114" s="830"/>
      <c r="CA114" s="830">
        <v>1295153</v>
      </c>
      <c r="CB114" s="830"/>
      <c r="CC114" s="830"/>
      <c r="CD114" s="830"/>
      <c r="CE114" s="830"/>
      <c r="CF114" s="888">
        <v>26.9</v>
      </c>
      <c r="CG114" s="889"/>
      <c r="CH114" s="889"/>
      <c r="CI114" s="889"/>
      <c r="CJ114" s="889"/>
      <c r="CK114" s="940"/>
      <c r="CL114" s="834"/>
      <c r="CM114" s="828" t="s">
        <v>436</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437</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v>269173</v>
      </c>
      <c r="AG115" s="932"/>
      <c r="AH115" s="932"/>
      <c r="AI115" s="932"/>
      <c r="AJ115" s="933"/>
      <c r="AK115" s="934">
        <v>86367</v>
      </c>
      <c r="AL115" s="932"/>
      <c r="AM115" s="932"/>
      <c r="AN115" s="932"/>
      <c r="AO115" s="933"/>
      <c r="AP115" s="935">
        <v>1.8</v>
      </c>
      <c r="AQ115" s="936"/>
      <c r="AR115" s="936"/>
      <c r="AS115" s="936"/>
      <c r="AT115" s="937"/>
      <c r="AU115" s="945"/>
      <c r="AV115" s="946"/>
      <c r="AW115" s="946"/>
      <c r="AX115" s="946"/>
      <c r="AY115" s="946"/>
      <c r="AZ115" s="828" t="s">
        <v>438</v>
      </c>
      <c r="BA115" s="765"/>
      <c r="BB115" s="765"/>
      <c r="BC115" s="765"/>
      <c r="BD115" s="765"/>
      <c r="BE115" s="765"/>
      <c r="BF115" s="765"/>
      <c r="BG115" s="765"/>
      <c r="BH115" s="765"/>
      <c r="BI115" s="765"/>
      <c r="BJ115" s="765"/>
      <c r="BK115" s="765"/>
      <c r="BL115" s="765"/>
      <c r="BM115" s="765"/>
      <c r="BN115" s="765"/>
      <c r="BO115" s="765"/>
      <c r="BP115" s="766"/>
      <c r="BQ115" s="829">
        <v>3560</v>
      </c>
      <c r="BR115" s="830"/>
      <c r="BS115" s="830"/>
      <c r="BT115" s="830"/>
      <c r="BU115" s="830"/>
      <c r="BV115" s="830">
        <v>2840</v>
      </c>
      <c r="BW115" s="830"/>
      <c r="BX115" s="830"/>
      <c r="BY115" s="830"/>
      <c r="BZ115" s="830"/>
      <c r="CA115" s="830">
        <v>2120</v>
      </c>
      <c r="CB115" s="830"/>
      <c r="CC115" s="830"/>
      <c r="CD115" s="830"/>
      <c r="CE115" s="830"/>
      <c r="CF115" s="888">
        <v>0</v>
      </c>
      <c r="CG115" s="889"/>
      <c r="CH115" s="889"/>
      <c r="CI115" s="889"/>
      <c r="CJ115" s="889"/>
      <c r="CK115" s="940"/>
      <c r="CL115" s="834"/>
      <c r="CM115" s="828" t="s">
        <v>439</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440</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121</v>
      </c>
      <c r="AB116" s="793"/>
      <c r="AC116" s="793"/>
      <c r="AD116" s="793"/>
      <c r="AE116" s="794"/>
      <c r="AF116" s="795">
        <v>171</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441</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442</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443</v>
      </c>
      <c r="Z117" s="910"/>
      <c r="AA117" s="915">
        <v>956113</v>
      </c>
      <c r="AB117" s="916"/>
      <c r="AC117" s="916"/>
      <c r="AD117" s="916"/>
      <c r="AE117" s="917"/>
      <c r="AF117" s="918">
        <v>1262864</v>
      </c>
      <c r="AG117" s="916"/>
      <c r="AH117" s="916"/>
      <c r="AI117" s="916"/>
      <c r="AJ117" s="917"/>
      <c r="AK117" s="918">
        <v>1163815</v>
      </c>
      <c r="AL117" s="916"/>
      <c r="AM117" s="916"/>
      <c r="AN117" s="916"/>
      <c r="AO117" s="917"/>
      <c r="AP117" s="919"/>
      <c r="AQ117" s="920"/>
      <c r="AR117" s="920"/>
      <c r="AS117" s="920"/>
      <c r="AT117" s="921"/>
      <c r="AU117" s="945"/>
      <c r="AV117" s="946"/>
      <c r="AW117" s="946"/>
      <c r="AX117" s="946"/>
      <c r="AY117" s="946"/>
      <c r="AZ117" s="876" t="s">
        <v>444</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445</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416</v>
      </c>
      <c r="AB118" s="909"/>
      <c r="AC118" s="909"/>
      <c r="AD118" s="909"/>
      <c r="AE118" s="910"/>
      <c r="AF118" s="911" t="s">
        <v>417</v>
      </c>
      <c r="AG118" s="909"/>
      <c r="AH118" s="909"/>
      <c r="AI118" s="909"/>
      <c r="AJ118" s="910"/>
      <c r="AK118" s="911" t="s">
        <v>294</v>
      </c>
      <c r="AL118" s="909"/>
      <c r="AM118" s="909"/>
      <c r="AN118" s="909"/>
      <c r="AO118" s="910"/>
      <c r="AP118" s="912" t="s">
        <v>418</v>
      </c>
      <c r="AQ118" s="913"/>
      <c r="AR118" s="913"/>
      <c r="AS118" s="913"/>
      <c r="AT118" s="914"/>
      <c r="AU118" s="945"/>
      <c r="AV118" s="946"/>
      <c r="AW118" s="946"/>
      <c r="AX118" s="946"/>
      <c r="AY118" s="946"/>
      <c r="AZ118" s="851" t="s">
        <v>446</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422</v>
      </c>
      <c r="B119" s="832"/>
      <c r="C119" s="873" t="s">
        <v>423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v>269173</v>
      </c>
      <c r="AG119" s="902"/>
      <c r="AH119" s="902"/>
      <c r="AI119" s="902"/>
      <c r="AJ119" s="903"/>
      <c r="AK119" s="904">
        <v>86367</v>
      </c>
      <c r="AL119" s="902"/>
      <c r="AM119" s="902"/>
      <c r="AN119" s="902"/>
      <c r="AO119" s="903"/>
      <c r="AP119" s="905">
        <v>1.8</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448</v>
      </c>
      <c r="BP119" s="891"/>
      <c r="BQ119" s="892">
        <v>12430360</v>
      </c>
      <c r="BR119" s="858"/>
      <c r="BS119" s="858"/>
      <c r="BT119" s="858"/>
      <c r="BU119" s="858"/>
      <c r="BV119" s="858">
        <v>12764230</v>
      </c>
      <c r="BW119" s="858"/>
      <c r="BX119" s="858"/>
      <c r="BY119" s="858"/>
      <c r="BZ119" s="858"/>
      <c r="CA119" s="858">
        <v>12179778</v>
      </c>
      <c r="CB119" s="858"/>
      <c r="CC119" s="858"/>
      <c r="CD119" s="858"/>
      <c r="CE119" s="858"/>
      <c r="CF119" s="761"/>
      <c r="CG119" s="762"/>
      <c r="CH119" s="762"/>
      <c r="CI119" s="762"/>
      <c r="CJ119" s="847"/>
      <c r="CK119" s="941"/>
      <c r="CL119" s="836"/>
      <c r="CM119" s="851" t="s">
        <v>449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450</v>
      </c>
      <c r="AV120" s="894"/>
      <c r="AW120" s="894"/>
      <c r="AX120" s="894"/>
      <c r="AY120" s="895"/>
      <c r="AZ120" s="873" t="s">
        <v>451</v>
      </c>
      <c r="BA120" s="821"/>
      <c r="BB120" s="821"/>
      <c r="BC120" s="821"/>
      <c r="BD120" s="821"/>
      <c r="BE120" s="821"/>
      <c r="BF120" s="821"/>
      <c r="BG120" s="821"/>
      <c r="BH120" s="821"/>
      <c r="BI120" s="821"/>
      <c r="BJ120" s="821"/>
      <c r="BK120" s="821"/>
      <c r="BL120" s="821"/>
      <c r="BM120" s="821"/>
      <c r="BN120" s="821"/>
      <c r="BO120" s="821"/>
      <c r="BP120" s="822"/>
      <c r="BQ120" s="874">
        <v>3373487</v>
      </c>
      <c r="BR120" s="855"/>
      <c r="BS120" s="855"/>
      <c r="BT120" s="855"/>
      <c r="BU120" s="855"/>
      <c r="BV120" s="855">
        <v>3912646</v>
      </c>
      <c r="BW120" s="855"/>
      <c r="BX120" s="855"/>
      <c r="BY120" s="855"/>
      <c r="BZ120" s="855"/>
      <c r="CA120" s="855">
        <v>3956921</v>
      </c>
      <c r="CB120" s="855"/>
      <c r="CC120" s="855"/>
      <c r="CD120" s="855"/>
      <c r="CE120" s="855"/>
      <c r="CF120" s="879">
        <v>82.2</v>
      </c>
      <c r="CG120" s="880"/>
      <c r="CH120" s="880"/>
      <c r="CI120" s="880"/>
      <c r="CJ120" s="880"/>
      <c r="CK120" s="881" t="s">
        <v>452</v>
      </c>
      <c r="CL120" s="865"/>
      <c r="CM120" s="865"/>
      <c r="CN120" s="865"/>
      <c r="CO120" s="866"/>
      <c r="CP120" s="885" t="s">
        <v>399</v>
      </c>
      <c r="CQ120" s="886"/>
      <c r="CR120" s="886"/>
      <c r="CS120" s="886"/>
      <c r="CT120" s="886"/>
      <c r="CU120" s="886"/>
      <c r="CV120" s="886"/>
      <c r="CW120" s="886"/>
      <c r="CX120" s="886"/>
      <c r="CY120" s="886"/>
      <c r="CZ120" s="886"/>
      <c r="DA120" s="886"/>
      <c r="DB120" s="886"/>
      <c r="DC120" s="886"/>
      <c r="DD120" s="886"/>
      <c r="DE120" s="886"/>
      <c r="DF120" s="887"/>
      <c r="DG120" s="874">
        <v>2397294</v>
      </c>
      <c r="DH120" s="855"/>
      <c r="DI120" s="855"/>
      <c r="DJ120" s="855"/>
      <c r="DK120" s="855"/>
      <c r="DL120" s="855">
        <v>2151277</v>
      </c>
      <c r="DM120" s="855"/>
      <c r="DN120" s="855"/>
      <c r="DO120" s="855"/>
      <c r="DP120" s="855"/>
      <c r="DQ120" s="855">
        <v>1977320</v>
      </c>
      <c r="DR120" s="855"/>
      <c r="DS120" s="855"/>
      <c r="DT120" s="855"/>
      <c r="DU120" s="855"/>
      <c r="DV120" s="856">
        <v>41.1</v>
      </c>
      <c r="DW120" s="856"/>
      <c r="DX120" s="856"/>
      <c r="DY120" s="856"/>
      <c r="DZ120" s="857"/>
    </row>
    <row r="121" spans="1:130" s="224" customFormat="1" ht="26.25" customHeight="1" x14ac:dyDescent="0.2">
      <c r="A121" s="833"/>
      <c r="B121" s="834"/>
      <c r="C121" s="876" t="s">
        <v>453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454</v>
      </c>
      <c r="BA121" s="765"/>
      <c r="BB121" s="765"/>
      <c r="BC121" s="765"/>
      <c r="BD121" s="765"/>
      <c r="BE121" s="765"/>
      <c r="BF121" s="765"/>
      <c r="BG121" s="765"/>
      <c r="BH121" s="765"/>
      <c r="BI121" s="765"/>
      <c r="BJ121" s="765"/>
      <c r="BK121" s="765"/>
      <c r="BL121" s="765"/>
      <c r="BM121" s="765"/>
      <c r="BN121" s="765"/>
      <c r="BO121" s="765"/>
      <c r="BP121" s="766"/>
      <c r="BQ121" s="829">
        <v>568139</v>
      </c>
      <c r="BR121" s="830"/>
      <c r="BS121" s="830"/>
      <c r="BT121" s="830"/>
      <c r="BU121" s="830"/>
      <c r="BV121" s="830">
        <v>454498</v>
      </c>
      <c r="BW121" s="830"/>
      <c r="BX121" s="830"/>
      <c r="BY121" s="830"/>
      <c r="BZ121" s="830"/>
      <c r="CA121" s="830">
        <v>338348</v>
      </c>
      <c r="CB121" s="830"/>
      <c r="CC121" s="830"/>
      <c r="CD121" s="830"/>
      <c r="CE121" s="830"/>
      <c r="CF121" s="888">
        <v>7</v>
      </c>
      <c r="CG121" s="889"/>
      <c r="CH121" s="889"/>
      <c r="CI121" s="889"/>
      <c r="CJ121" s="889"/>
      <c r="CK121" s="882"/>
      <c r="CL121" s="868"/>
      <c r="CM121" s="868"/>
      <c r="CN121" s="868"/>
      <c r="CO121" s="869"/>
      <c r="CP121" s="848" t="s">
        <v>398</v>
      </c>
      <c r="CQ121" s="849"/>
      <c r="CR121" s="849"/>
      <c r="CS121" s="849"/>
      <c r="CT121" s="849"/>
      <c r="CU121" s="849"/>
      <c r="CV121" s="849"/>
      <c r="CW121" s="849"/>
      <c r="CX121" s="849"/>
      <c r="CY121" s="849"/>
      <c r="CZ121" s="849"/>
      <c r="DA121" s="849"/>
      <c r="DB121" s="849"/>
      <c r="DC121" s="849"/>
      <c r="DD121" s="849"/>
      <c r="DE121" s="849"/>
      <c r="DF121" s="850"/>
      <c r="DG121" s="829">
        <v>406145</v>
      </c>
      <c r="DH121" s="830"/>
      <c r="DI121" s="830"/>
      <c r="DJ121" s="830"/>
      <c r="DK121" s="830"/>
      <c r="DL121" s="830">
        <v>376924</v>
      </c>
      <c r="DM121" s="830"/>
      <c r="DN121" s="830"/>
      <c r="DO121" s="830"/>
      <c r="DP121" s="830"/>
      <c r="DQ121" s="830">
        <v>362457</v>
      </c>
      <c r="DR121" s="830"/>
      <c r="DS121" s="830"/>
      <c r="DT121" s="830"/>
      <c r="DU121" s="830"/>
      <c r="DV121" s="807">
        <v>7.5</v>
      </c>
      <c r="DW121" s="807"/>
      <c r="DX121" s="807"/>
      <c r="DY121" s="807"/>
      <c r="DZ121" s="808"/>
    </row>
    <row r="122" spans="1:130" s="224" customFormat="1" ht="26.25" customHeight="1" x14ac:dyDescent="0.2">
      <c r="A122" s="833"/>
      <c r="B122" s="834"/>
      <c r="C122" s="828" t="s">
        <v>436</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455</v>
      </c>
      <c r="BA122" s="852"/>
      <c r="BB122" s="852"/>
      <c r="BC122" s="852"/>
      <c r="BD122" s="852"/>
      <c r="BE122" s="852"/>
      <c r="BF122" s="852"/>
      <c r="BG122" s="852"/>
      <c r="BH122" s="852"/>
      <c r="BI122" s="852"/>
      <c r="BJ122" s="852"/>
      <c r="BK122" s="852"/>
      <c r="BL122" s="852"/>
      <c r="BM122" s="852"/>
      <c r="BN122" s="852"/>
      <c r="BO122" s="852"/>
      <c r="BP122" s="853"/>
      <c r="BQ122" s="892">
        <v>5816877</v>
      </c>
      <c r="BR122" s="858"/>
      <c r="BS122" s="858"/>
      <c r="BT122" s="858"/>
      <c r="BU122" s="858"/>
      <c r="BV122" s="858">
        <v>5450376</v>
      </c>
      <c r="BW122" s="858"/>
      <c r="BX122" s="858"/>
      <c r="BY122" s="858"/>
      <c r="BZ122" s="858"/>
      <c r="CA122" s="858">
        <v>5317340</v>
      </c>
      <c r="CB122" s="858"/>
      <c r="CC122" s="858"/>
      <c r="CD122" s="858"/>
      <c r="CE122" s="858"/>
      <c r="CF122" s="859">
        <v>110.5</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v>249597</v>
      </c>
      <c r="DH122" s="830"/>
      <c r="DI122" s="830"/>
      <c r="DJ122" s="830"/>
      <c r="DK122" s="830"/>
      <c r="DL122" s="830">
        <v>273408</v>
      </c>
      <c r="DM122" s="830"/>
      <c r="DN122" s="830"/>
      <c r="DO122" s="830"/>
      <c r="DP122" s="830"/>
      <c r="DQ122" s="830">
        <v>284332</v>
      </c>
      <c r="DR122" s="830"/>
      <c r="DS122" s="830"/>
      <c r="DT122" s="830"/>
      <c r="DU122" s="830"/>
      <c r="DV122" s="807">
        <v>5.9</v>
      </c>
      <c r="DW122" s="807"/>
      <c r="DX122" s="807"/>
      <c r="DY122" s="807"/>
      <c r="DZ122" s="808"/>
    </row>
    <row r="123" spans="1:130" s="224" customFormat="1" ht="26.25" customHeight="1" x14ac:dyDescent="0.2">
      <c r="A123" s="833"/>
      <c r="B123" s="834"/>
      <c r="C123" s="828" t="s">
        <v>442</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456</v>
      </c>
      <c r="BP123" s="891"/>
      <c r="BQ123" s="845">
        <v>9758503</v>
      </c>
      <c r="BR123" s="846"/>
      <c r="BS123" s="846"/>
      <c r="BT123" s="846"/>
      <c r="BU123" s="846"/>
      <c r="BV123" s="846">
        <v>9817520</v>
      </c>
      <c r="BW123" s="846"/>
      <c r="BX123" s="846"/>
      <c r="BY123" s="846"/>
      <c r="BZ123" s="846"/>
      <c r="CA123" s="846">
        <v>9612609</v>
      </c>
      <c r="CB123" s="846"/>
      <c r="CC123" s="846"/>
      <c r="CD123" s="846"/>
      <c r="CE123" s="846"/>
      <c r="CF123" s="761"/>
      <c r="CG123" s="762"/>
      <c r="CH123" s="762"/>
      <c r="CI123" s="762"/>
      <c r="CJ123" s="847"/>
      <c r="CK123" s="882"/>
      <c r="CL123" s="868"/>
      <c r="CM123" s="868"/>
      <c r="CN123" s="868"/>
      <c r="CO123" s="869"/>
      <c r="CP123" s="848" t="s">
        <v>394</v>
      </c>
      <c r="CQ123" s="849"/>
      <c r="CR123" s="849"/>
      <c r="CS123" s="849"/>
      <c r="CT123" s="849"/>
      <c r="CU123" s="849"/>
      <c r="CV123" s="849"/>
      <c r="CW123" s="849"/>
      <c r="CX123" s="849"/>
      <c r="CY123" s="849"/>
      <c r="CZ123" s="849"/>
      <c r="DA123" s="849"/>
      <c r="DB123" s="849"/>
      <c r="DC123" s="849"/>
      <c r="DD123" s="849"/>
      <c r="DE123" s="849"/>
      <c r="DF123" s="850"/>
      <c r="DG123" s="792">
        <v>100439</v>
      </c>
      <c r="DH123" s="793"/>
      <c r="DI123" s="793"/>
      <c r="DJ123" s="793"/>
      <c r="DK123" s="794"/>
      <c r="DL123" s="795">
        <v>96021</v>
      </c>
      <c r="DM123" s="793"/>
      <c r="DN123" s="793"/>
      <c r="DO123" s="793"/>
      <c r="DP123" s="794"/>
      <c r="DQ123" s="795">
        <v>116683</v>
      </c>
      <c r="DR123" s="793"/>
      <c r="DS123" s="793"/>
      <c r="DT123" s="793"/>
      <c r="DU123" s="794"/>
      <c r="DV123" s="837">
        <v>2.4</v>
      </c>
      <c r="DW123" s="838"/>
      <c r="DX123" s="838"/>
      <c r="DY123" s="838"/>
      <c r="DZ123" s="839"/>
    </row>
    <row r="124" spans="1:130" s="224" customFormat="1" ht="26.25" customHeight="1" thickBot="1" x14ac:dyDescent="0.25">
      <c r="A124" s="833"/>
      <c r="B124" s="834"/>
      <c r="C124" s="828" t="s">
        <v>445</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65.599999999999994</v>
      </c>
      <c r="BR124" s="844"/>
      <c r="BS124" s="844"/>
      <c r="BT124" s="844"/>
      <c r="BU124" s="844"/>
      <c r="BV124" s="844">
        <v>66.7</v>
      </c>
      <c r="BW124" s="844"/>
      <c r="BX124" s="844"/>
      <c r="BY124" s="844"/>
      <c r="BZ124" s="844"/>
      <c r="CA124" s="844">
        <v>53.3</v>
      </c>
      <c r="CB124" s="844"/>
      <c r="CC124" s="844"/>
      <c r="CD124" s="844"/>
      <c r="CE124" s="844"/>
      <c r="CF124" s="739"/>
      <c r="CG124" s="740"/>
      <c r="CH124" s="740"/>
      <c r="CI124" s="740"/>
      <c r="CJ124" s="875"/>
      <c r="CK124" s="883"/>
      <c r="CL124" s="883"/>
      <c r="CM124" s="883"/>
      <c r="CN124" s="883"/>
      <c r="CO124" s="884"/>
      <c r="CP124" s="848" t="s">
        <v>458</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459</v>
      </c>
      <c r="CL125" s="865"/>
      <c r="CM125" s="865"/>
      <c r="CN125" s="865"/>
      <c r="CO125" s="866"/>
      <c r="CP125" s="873" t="s">
        <v>460</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461</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462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463</v>
      </c>
      <c r="AY127" s="825"/>
      <c r="AZ127" s="825"/>
      <c r="BA127" s="825"/>
      <c r="BB127" s="825"/>
      <c r="BC127" s="825"/>
      <c r="BD127" s="825"/>
      <c r="BE127" s="826"/>
      <c r="BF127" s="824" t="s">
        <v>464</v>
      </c>
      <c r="BG127" s="825"/>
      <c r="BH127" s="825"/>
      <c r="BI127" s="825"/>
      <c r="BJ127" s="825"/>
      <c r="BK127" s="825"/>
      <c r="BL127" s="826"/>
      <c r="BM127" s="824" t="s">
        <v>465</v>
      </c>
      <c r="BN127" s="825"/>
      <c r="BO127" s="825"/>
      <c r="BP127" s="825"/>
      <c r="BQ127" s="825"/>
      <c r="BR127" s="825"/>
      <c r="BS127" s="826"/>
      <c r="BT127" s="824" t="s">
        <v>466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467</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469</v>
      </c>
      <c r="X128" s="811"/>
      <c r="Y128" s="811"/>
      <c r="Z128" s="812"/>
      <c r="AA128" s="813">
        <v>97477</v>
      </c>
      <c r="AB128" s="814"/>
      <c r="AC128" s="814"/>
      <c r="AD128" s="814"/>
      <c r="AE128" s="815"/>
      <c r="AF128" s="816">
        <v>393625</v>
      </c>
      <c r="AG128" s="814"/>
      <c r="AH128" s="814"/>
      <c r="AI128" s="814"/>
      <c r="AJ128" s="815"/>
      <c r="AK128" s="816">
        <v>124771</v>
      </c>
      <c r="AL128" s="814"/>
      <c r="AM128" s="814"/>
      <c r="AN128" s="814"/>
      <c r="AO128" s="815"/>
      <c r="AP128" s="817"/>
      <c r="AQ128" s="818"/>
      <c r="AR128" s="818"/>
      <c r="AS128" s="818"/>
      <c r="AT128" s="819"/>
      <c r="AU128" s="226"/>
      <c r="AV128" s="226"/>
      <c r="AW128" s="226"/>
      <c r="AX128" s="820" t="s">
        <v>470</v>
      </c>
      <c r="AY128" s="821"/>
      <c r="AZ128" s="821"/>
      <c r="BA128" s="821"/>
      <c r="BB128" s="821"/>
      <c r="BC128" s="821"/>
      <c r="BD128" s="821"/>
      <c r="BE128" s="822"/>
      <c r="BF128" s="799" t="s">
        <v>122</v>
      </c>
      <c r="BG128" s="800"/>
      <c r="BH128" s="800"/>
      <c r="BI128" s="800"/>
      <c r="BJ128" s="800"/>
      <c r="BK128" s="800"/>
      <c r="BL128" s="823"/>
      <c r="BM128" s="799">
        <v>14.79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471</v>
      </c>
      <c r="CQ128" s="743"/>
      <c r="CR128" s="743"/>
      <c r="CS128" s="743"/>
      <c r="CT128" s="743"/>
      <c r="CU128" s="743"/>
      <c r="CV128" s="743"/>
      <c r="CW128" s="743"/>
      <c r="CX128" s="743"/>
      <c r="CY128" s="743"/>
      <c r="CZ128" s="743"/>
      <c r="DA128" s="743"/>
      <c r="DB128" s="743"/>
      <c r="DC128" s="743"/>
      <c r="DD128" s="743"/>
      <c r="DE128" s="743"/>
      <c r="DF128" s="744"/>
      <c r="DG128" s="803">
        <v>3560</v>
      </c>
      <c r="DH128" s="804"/>
      <c r="DI128" s="804"/>
      <c r="DJ128" s="804"/>
      <c r="DK128" s="804"/>
      <c r="DL128" s="804">
        <v>2840</v>
      </c>
      <c r="DM128" s="804"/>
      <c r="DN128" s="804"/>
      <c r="DO128" s="804"/>
      <c r="DP128" s="804"/>
      <c r="DQ128" s="804">
        <v>2120</v>
      </c>
      <c r="DR128" s="804"/>
      <c r="DS128" s="804"/>
      <c r="DT128" s="804"/>
      <c r="DU128" s="804"/>
      <c r="DV128" s="805">
        <v>0</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472</v>
      </c>
      <c r="X129" s="790"/>
      <c r="Y129" s="790"/>
      <c r="Z129" s="791"/>
      <c r="AA129" s="792">
        <v>4629210</v>
      </c>
      <c r="AB129" s="793"/>
      <c r="AC129" s="793"/>
      <c r="AD129" s="793"/>
      <c r="AE129" s="794"/>
      <c r="AF129" s="795">
        <v>4946951</v>
      </c>
      <c r="AG129" s="793"/>
      <c r="AH129" s="793"/>
      <c r="AI129" s="793"/>
      <c r="AJ129" s="794"/>
      <c r="AK129" s="795">
        <v>5344235</v>
      </c>
      <c r="AL129" s="793"/>
      <c r="AM129" s="793"/>
      <c r="AN129" s="793"/>
      <c r="AO129" s="794"/>
      <c r="AP129" s="796"/>
      <c r="AQ129" s="797"/>
      <c r="AR129" s="797"/>
      <c r="AS129" s="797"/>
      <c r="AT129" s="798"/>
      <c r="AU129" s="227"/>
      <c r="AV129" s="227"/>
      <c r="AW129" s="227"/>
      <c r="AX129" s="764" t="s">
        <v>473</v>
      </c>
      <c r="AY129" s="765"/>
      <c r="AZ129" s="765"/>
      <c r="BA129" s="765"/>
      <c r="BB129" s="765"/>
      <c r="BC129" s="765"/>
      <c r="BD129" s="765"/>
      <c r="BE129" s="766"/>
      <c r="BF129" s="783" t="s">
        <v>122</v>
      </c>
      <c r="BG129" s="784"/>
      <c r="BH129" s="784"/>
      <c r="BI129" s="784"/>
      <c r="BJ129" s="784"/>
      <c r="BK129" s="784"/>
      <c r="BL129" s="785"/>
      <c r="BM129" s="783">
        <v>19.79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475</v>
      </c>
      <c r="X130" s="790"/>
      <c r="Y130" s="790"/>
      <c r="Z130" s="791"/>
      <c r="AA130" s="792">
        <v>560638</v>
      </c>
      <c r="AB130" s="793"/>
      <c r="AC130" s="793"/>
      <c r="AD130" s="793"/>
      <c r="AE130" s="794"/>
      <c r="AF130" s="795">
        <v>534669</v>
      </c>
      <c r="AG130" s="793"/>
      <c r="AH130" s="793"/>
      <c r="AI130" s="793"/>
      <c r="AJ130" s="794"/>
      <c r="AK130" s="795">
        <v>532947</v>
      </c>
      <c r="AL130" s="793"/>
      <c r="AM130" s="793"/>
      <c r="AN130" s="793"/>
      <c r="AO130" s="794"/>
      <c r="AP130" s="796"/>
      <c r="AQ130" s="797"/>
      <c r="AR130" s="797"/>
      <c r="AS130" s="797"/>
      <c r="AT130" s="798"/>
      <c r="AU130" s="227"/>
      <c r="AV130" s="227"/>
      <c r="AW130" s="227"/>
      <c r="AX130" s="764" t="s">
        <v>476</v>
      </c>
      <c r="AY130" s="765"/>
      <c r="AZ130" s="765"/>
      <c r="BA130" s="765"/>
      <c r="BB130" s="765"/>
      <c r="BC130" s="765"/>
      <c r="BD130" s="765"/>
      <c r="BE130" s="766"/>
      <c r="BF130" s="767">
        <v>8.4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477</v>
      </c>
      <c r="X131" s="774"/>
      <c r="Y131" s="774"/>
      <c r="Z131" s="775"/>
      <c r="AA131" s="776">
        <v>4068572</v>
      </c>
      <c r="AB131" s="777"/>
      <c r="AC131" s="777"/>
      <c r="AD131" s="777"/>
      <c r="AE131" s="778"/>
      <c r="AF131" s="779">
        <v>4412282</v>
      </c>
      <c r="AG131" s="777"/>
      <c r="AH131" s="777"/>
      <c r="AI131" s="777"/>
      <c r="AJ131" s="778"/>
      <c r="AK131" s="779">
        <v>4811288</v>
      </c>
      <c r="AL131" s="777"/>
      <c r="AM131" s="777"/>
      <c r="AN131" s="777"/>
      <c r="AO131" s="778"/>
      <c r="AP131" s="780"/>
      <c r="AQ131" s="781"/>
      <c r="AR131" s="781"/>
      <c r="AS131" s="781"/>
      <c r="AT131" s="782"/>
      <c r="AU131" s="227"/>
      <c r="AV131" s="227"/>
      <c r="AW131" s="227"/>
      <c r="AX131" s="742" t="s">
        <v>478</v>
      </c>
      <c r="AY131" s="743"/>
      <c r="AZ131" s="743"/>
      <c r="BA131" s="743"/>
      <c r="BB131" s="743"/>
      <c r="BC131" s="743"/>
      <c r="BD131" s="743"/>
      <c r="BE131" s="744"/>
      <c r="BF131" s="745">
        <v>53.3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480</v>
      </c>
      <c r="W132" s="755"/>
      <c r="X132" s="755"/>
      <c r="Y132" s="755"/>
      <c r="Z132" s="756"/>
      <c r="AA132" s="757">
        <v>7.3243880160000003</v>
      </c>
      <c r="AB132" s="758"/>
      <c r="AC132" s="758"/>
      <c r="AD132" s="758"/>
      <c r="AE132" s="759"/>
      <c r="AF132" s="760">
        <v>7.5826975699999997</v>
      </c>
      <c r="AG132" s="758"/>
      <c r="AH132" s="758"/>
      <c r="AI132" s="758"/>
      <c r="AJ132" s="759"/>
      <c r="AK132" s="760">
        <v>10.51895043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481</v>
      </c>
      <c r="W133" s="734"/>
      <c r="X133" s="734"/>
      <c r="Y133" s="734"/>
      <c r="Z133" s="735"/>
      <c r="AA133" s="736">
        <v>8.3000000000000007</v>
      </c>
      <c r="AB133" s="737"/>
      <c r="AC133" s="737"/>
      <c r="AD133" s="737"/>
      <c r="AE133" s="738"/>
      <c r="AF133" s="736">
        <v>7.6</v>
      </c>
      <c r="AG133" s="737"/>
      <c r="AH133" s="737"/>
      <c r="AI133" s="737"/>
      <c r="AJ133" s="738"/>
      <c r="AK133" s="736">
        <v>8.4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YHCflnvFlDMn6aZSbAOlCqkRqKb/SzKNo0WOBqoOJlV1/CFoChIyYHauwm+UQ/+MxPNtBOYj3LBykN/+pgGIw==" saltValue="x74TW3HzfOZIEYQtLPFJ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482</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cx3ZwUt0sMxgbixHkZp/0Z6GDKoqlvrI2Pn84UuVbLNZEGI1eby2juw1mKRv7LhL3w4MtEs+PhALIvqlqPkAg==" saltValue="0NY1qwKML7uKd2YrYfrB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Mo9QyIzzZuhK7VQJyq2+WqhVnJnPSUNoFom8SElcQFtEoGzzVfebit5QTCV8NZyMbonngPksf8w/Cjeo27ZcA==" saltValue="avK5eEu4qU/KhoGLZUL68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484</v>
      </c>
      <c r="AL6" s="260"/>
      <c r="AM6" s="260"/>
      <c r="AN6" s="260"/>
    </row>
    <row r="7" spans="1:46" ht="13.5" customHeight="1" x14ac:dyDescent="0.2">
      <c r="A7" s="259"/>
      <c r="AK7" s="262"/>
      <c r="AL7" s="263"/>
      <c r="AM7" s="263"/>
      <c r="AN7" s="264"/>
      <c r="AO7" s="1131" t="s">
        <v>485</v>
      </c>
      <c r="AP7" s="265"/>
      <c r="AQ7" s="266" t="s">
        <v>486</v>
      </c>
      <c r="AR7" s="267"/>
    </row>
    <row r="8" spans="1:46" ht="13.2" x14ac:dyDescent="0.2">
      <c r="A8" s="259"/>
      <c r="AK8" s="268"/>
      <c r="AL8" s="269"/>
      <c r="AM8" s="269"/>
      <c r="AN8" s="270"/>
      <c r="AO8" s="1132"/>
      <c r="AP8" s="271" t="s">
        <v>487</v>
      </c>
      <c r="AQ8" s="272" t="s">
        <v>488</v>
      </c>
      <c r="AR8" s="273" t="s">
        <v>489</v>
      </c>
    </row>
    <row r="9" spans="1:46" ht="13.2" x14ac:dyDescent="0.2">
      <c r="A9" s="259"/>
      <c r="AK9" s="1143" t="s">
        <v>490</v>
      </c>
      <c r="AL9" s="1144"/>
      <c r="AM9" s="1144"/>
      <c r="AN9" s="1145"/>
      <c r="AO9" s="274">
        <v>1528446</v>
      </c>
      <c r="AP9" s="274">
        <v>172862</v>
      </c>
      <c r="AQ9" s="275">
        <v>143407</v>
      </c>
      <c r="AR9" s="276">
        <v>20.5</v>
      </c>
    </row>
    <row r="10" spans="1:46" ht="13.5" customHeight="1" x14ac:dyDescent="0.2">
      <c r="A10" s="259"/>
      <c r="AK10" s="1143" t="s">
        <v>491</v>
      </c>
      <c r="AL10" s="1144"/>
      <c r="AM10" s="1144"/>
      <c r="AN10" s="1145"/>
      <c r="AO10" s="277">
        <v>214308</v>
      </c>
      <c r="AP10" s="277">
        <v>24238</v>
      </c>
      <c r="AQ10" s="278">
        <v>20271</v>
      </c>
      <c r="AR10" s="279">
        <v>19.600000000000001</v>
      </c>
    </row>
    <row r="11" spans="1:46" ht="13.5" customHeight="1" x14ac:dyDescent="0.2">
      <c r="A11" s="259"/>
      <c r="AK11" s="1143" t="s">
        <v>492</v>
      </c>
      <c r="AL11" s="1144"/>
      <c r="AM11" s="1144"/>
      <c r="AN11" s="1145"/>
      <c r="AO11" s="277">
        <v>78458</v>
      </c>
      <c r="AP11" s="277">
        <v>8873</v>
      </c>
      <c r="AQ11" s="278">
        <v>1412</v>
      </c>
      <c r="AR11" s="279">
        <v>528.4</v>
      </c>
    </row>
    <row r="12" spans="1:46" ht="13.5" customHeight="1" x14ac:dyDescent="0.2">
      <c r="A12" s="259"/>
      <c r="AK12" s="1143" t="s">
        <v>493</v>
      </c>
      <c r="AL12" s="1144"/>
      <c r="AM12" s="1144"/>
      <c r="AN12" s="1145"/>
      <c r="AO12" s="277" t="s">
        <v>494</v>
      </c>
      <c r="AP12" s="277" t="s">
        <v>494</v>
      </c>
      <c r="AQ12" s="278" t="s">
        <v>494</v>
      </c>
      <c r="AR12" s="279" t="s">
        <v>494</v>
      </c>
    </row>
    <row r="13" spans="1:46" ht="13.5" customHeight="1" x14ac:dyDescent="0.2">
      <c r="A13" s="259"/>
      <c r="AK13" s="1143" t="s">
        <v>495</v>
      </c>
      <c r="AL13" s="1144"/>
      <c r="AM13" s="1144"/>
      <c r="AN13" s="1145"/>
      <c r="AO13" s="277">
        <v>34493</v>
      </c>
      <c r="AP13" s="277">
        <v>3901</v>
      </c>
      <c r="AQ13" s="278">
        <v>5234</v>
      </c>
      <c r="AR13" s="279">
        <v>-25.5</v>
      </c>
    </row>
    <row r="14" spans="1:46" ht="13.5" customHeight="1" x14ac:dyDescent="0.2">
      <c r="A14" s="259"/>
      <c r="AK14" s="1143" t="s">
        <v>496</v>
      </c>
      <c r="AL14" s="1144"/>
      <c r="AM14" s="1144"/>
      <c r="AN14" s="1145"/>
      <c r="AO14" s="277">
        <v>26446</v>
      </c>
      <c r="AP14" s="277">
        <v>2991</v>
      </c>
      <c r="AQ14" s="278">
        <v>3337</v>
      </c>
      <c r="AR14" s="279">
        <v>-10.4</v>
      </c>
    </row>
    <row r="15" spans="1:46" ht="13.5" customHeight="1" x14ac:dyDescent="0.2">
      <c r="A15" s="259"/>
      <c r="AK15" s="1146" t="s">
        <v>497</v>
      </c>
      <c r="AL15" s="1147"/>
      <c r="AM15" s="1147"/>
      <c r="AN15" s="1148"/>
      <c r="AO15" s="277">
        <v>-111330</v>
      </c>
      <c r="AP15" s="277">
        <v>-12591</v>
      </c>
      <c r="AQ15" s="278">
        <v>-9830</v>
      </c>
      <c r="AR15" s="279">
        <v>28.1</v>
      </c>
    </row>
    <row r="16" spans="1:46" ht="13.2" x14ac:dyDescent="0.2">
      <c r="A16" s="259"/>
      <c r="AK16" s="1146" t="s">
        <v>177</v>
      </c>
      <c r="AL16" s="1147"/>
      <c r="AM16" s="1147"/>
      <c r="AN16" s="1148"/>
      <c r="AO16" s="277">
        <v>1770821</v>
      </c>
      <c r="AP16" s="277">
        <v>200274</v>
      </c>
      <c r="AQ16" s="278">
        <v>163831</v>
      </c>
      <c r="AR16" s="279">
        <v>22.2</v>
      </c>
    </row>
    <row r="17" spans="1:46" ht="13.2" x14ac:dyDescent="0.2">
      <c r="A17" s="259"/>
    </row>
    <row r="18" spans="1:46" ht="13.2" x14ac:dyDescent="0.2">
      <c r="A18" s="259"/>
      <c r="AQ18" s="280"/>
      <c r="AR18" s="280"/>
    </row>
    <row r="19" spans="1:46" ht="13.2" x14ac:dyDescent="0.2">
      <c r="A19" s="259"/>
      <c r="AK19" s="255" t="s">
        <v>498</v>
      </c>
    </row>
    <row r="20" spans="1:46" ht="13.2" x14ac:dyDescent="0.2">
      <c r="A20" s="259"/>
      <c r="AK20" s="281"/>
      <c r="AL20" s="282"/>
      <c r="AM20" s="282"/>
      <c r="AN20" s="283"/>
      <c r="AO20" s="284" t="s">
        <v>499</v>
      </c>
      <c r="AP20" s="285" t="s">
        <v>500</v>
      </c>
      <c r="AQ20" s="286" t="s">
        <v>501</v>
      </c>
      <c r="AR20" s="287"/>
    </row>
    <row r="21" spans="1:46" s="260" customFormat="1" ht="13.2" x14ac:dyDescent="0.2">
      <c r="A21" s="288"/>
      <c r="AK21" s="1149" t="s">
        <v>502</v>
      </c>
      <c r="AL21" s="1150"/>
      <c r="AM21" s="1150"/>
      <c r="AN21" s="1151"/>
      <c r="AO21" s="289">
        <v>17.64</v>
      </c>
      <c r="AP21" s="290">
        <v>14.18</v>
      </c>
      <c r="AQ21" s="291">
        <v>3.46</v>
      </c>
      <c r="AS21" s="292"/>
      <c r="AT21" s="288"/>
    </row>
    <row r="22" spans="1:46" s="260" customFormat="1" ht="13.2" x14ac:dyDescent="0.2">
      <c r="A22" s="288"/>
      <c r="AK22" s="1149" t="s">
        <v>503</v>
      </c>
      <c r="AL22" s="1150"/>
      <c r="AM22" s="1150"/>
      <c r="AN22" s="1151"/>
      <c r="AO22" s="293">
        <v>93.7</v>
      </c>
      <c r="AP22" s="294">
        <v>95.4</v>
      </c>
      <c r="AQ22" s="295">
        <v>-1.7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504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505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506</v>
      </c>
      <c r="AL29" s="260"/>
      <c r="AM29" s="260"/>
      <c r="AN29" s="260"/>
      <c r="AS29" s="302"/>
    </row>
    <row r="30" spans="1:46" ht="13.5" customHeight="1" x14ac:dyDescent="0.2">
      <c r="A30" s="259"/>
      <c r="AK30" s="262"/>
      <c r="AL30" s="263"/>
      <c r="AM30" s="263"/>
      <c r="AN30" s="264"/>
      <c r="AO30" s="1131" t="s">
        <v>485</v>
      </c>
      <c r="AP30" s="265"/>
      <c r="AQ30" s="266" t="s">
        <v>486</v>
      </c>
      <c r="AR30" s="267"/>
    </row>
    <row r="31" spans="1:46" ht="13.2" x14ac:dyDescent="0.2">
      <c r="A31" s="259"/>
      <c r="AK31" s="268"/>
      <c r="AL31" s="269"/>
      <c r="AM31" s="269"/>
      <c r="AN31" s="270"/>
      <c r="AO31" s="1132"/>
      <c r="AP31" s="271" t="s">
        <v>487</v>
      </c>
      <c r="AQ31" s="272" t="s">
        <v>488</v>
      </c>
      <c r="AR31" s="273" t="s">
        <v>489</v>
      </c>
    </row>
    <row r="32" spans="1:46" ht="27" customHeight="1" x14ac:dyDescent="0.2">
      <c r="A32" s="259"/>
      <c r="AK32" s="1133" t="s">
        <v>507</v>
      </c>
      <c r="AL32" s="1134"/>
      <c r="AM32" s="1134"/>
      <c r="AN32" s="1135"/>
      <c r="AO32" s="303">
        <v>647049</v>
      </c>
      <c r="AP32" s="303">
        <v>73179</v>
      </c>
      <c r="AQ32" s="304">
        <v>86321</v>
      </c>
      <c r="AR32" s="305">
        <v>-15.2</v>
      </c>
    </row>
    <row r="33" spans="1:46" ht="13.5" customHeight="1" x14ac:dyDescent="0.2">
      <c r="A33" s="259"/>
      <c r="AK33" s="1133" t="s">
        <v>508</v>
      </c>
      <c r="AL33" s="1134"/>
      <c r="AM33" s="1134"/>
      <c r="AN33" s="1135"/>
      <c r="AO33" s="303" t="s">
        <v>494</v>
      </c>
      <c r="AP33" s="303" t="s">
        <v>494</v>
      </c>
      <c r="AQ33" s="304" t="s">
        <v>494</v>
      </c>
      <c r="AR33" s="305" t="s">
        <v>494</v>
      </c>
    </row>
    <row r="34" spans="1:46" ht="27" customHeight="1" x14ac:dyDescent="0.2">
      <c r="A34" s="259"/>
      <c r="AK34" s="1133" t="s">
        <v>509</v>
      </c>
      <c r="AL34" s="1134"/>
      <c r="AM34" s="1134"/>
      <c r="AN34" s="1135"/>
      <c r="AO34" s="303" t="s">
        <v>494</v>
      </c>
      <c r="AP34" s="303" t="s">
        <v>494</v>
      </c>
      <c r="AQ34" s="304" t="s">
        <v>494</v>
      </c>
      <c r="AR34" s="305" t="s">
        <v>494</v>
      </c>
    </row>
    <row r="35" spans="1:46" ht="27" customHeight="1" x14ac:dyDescent="0.2">
      <c r="A35" s="259"/>
      <c r="AK35" s="1133" t="s">
        <v>510</v>
      </c>
      <c r="AL35" s="1134"/>
      <c r="AM35" s="1134"/>
      <c r="AN35" s="1135"/>
      <c r="AO35" s="303">
        <v>336635</v>
      </c>
      <c r="AP35" s="303">
        <v>38072</v>
      </c>
      <c r="AQ35" s="304">
        <v>18581</v>
      </c>
      <c r="AR35" s="305">
        <v>104.9</v>
      </c>
    </row>
    <row r="36" spans="1:46" ht="27" customHeight="1" x14ac:dyDescent="0.2">
      <c r="A36" s="259"/>
      <c r="AK36" s="1133" t="s">
        <v>511</v>
      </c>
      <c r="AL36" s="1134"/>
      <c r="AM36" s="1134"/>
      <c r="AN36" s="1135"/>
      <c r="AO36" s="303">
        <v>93764</v>
      </c>
      <c r="AP36" s="303">
        <v>10604</v>
      </c>
      <c r="AQ36" s="304">
        <v>4521</v>
      </c>
      <c r="AR36" s="305">
        <v>134.5</v>
      </c>
    </row>
    <row r="37" spans="1:46" ht="13.5" customHeight="1" x14ac:dyDescent="0.2">
      <c r="A37" s="259"/>
      <c r="AK37" s="1133" t="s">
        <v>512</v>
      </c>
      <c r="AL37" s="1134"/>
      <c r="AM37" s="1134"/>
      <c r="AN37" s="1135"/>
      <c r="AO37" s="303">
        <v>86367</v>
      </c>
      <c r="AP37" s="303">
        <v>9768</v>
      </c>
      <c r="AQ37" s="304">
        <v>983</v>
      </c>
      <c r="AR37" s="305">
        <v>893.7</v>
      </c>
    </row>
    <row r="38" spans="1:46" ht="27" customHeight="1" x14ac:dyDescent="0.2">
      <c r="A38" s="259"/>
      <c r="AK38" s="1136" t="s">
        <v>513</v>
      </c>
      <c r="AL38" s="1137"/>
      <c r="AM38" s="1137"/>
      <c r="AN38" s="1138"/>
      <c r="AO38" s="306" t="s">
        <v>494</v>
      </c>
      <c r="AP38" s="306" t="s">
        <v>494</v>
      </c>
      <c r="AQ38" s="307">
        <v>20</v>
      </c>
      <c r="AR38" s="295" t="s">
        <v>494</v>
      </c>
      <c r="AS38" s="302"/>
    </row>
    <row r="39" spans="1:46" ht="13.2" x14ac:dyDescent="0.2">
      <c r="A39" s="259"/>
      <c r="AK39" s="1136" t="s">
        <v>514</v>
      </c>
      <c r="AL39" s="1137"/>
      <c r="AM39" s="1137"/>
      <c r="AN39" s="1138"/>
      <c r="AO39" s="303">
        <v>-124771</v>
      </c>
      <c r="AP39" s="303">
        <v>-14111</v>
      </c>
      <c r="AQ39" s="304">
        <v>-4212</v>
      </c>
      <c r="AR39" s="305">
        <v>235</v>
      </c>
      <c r="AS39" s="302"/>
    </row>
    <row r="40" spans="1:46" ht="27" customHeight="1" x14ac:dyDescent="0.2">
      <c r="A40" s="259"/>
      <c r="AK40" s="1133" t="s">
        <v>515</v>
      </c>
      <c r="AL40" s="1134"/>
      <c r="AM40" s="1134"/>
      <c r="AN40" s="1135"/>
      <c r="AO40" s="303">
        <v>-532947</v>
      </c>
      <c r="AP40" s="303">
        <v>-60274</v>
      </c>
      <c r="AQ40" s="304">
        <v>-70783</v>
      </c>
      <c r="AR40" s="305">
        <v>-14.8</v>
      </c>
      <c r="AS40" s="302"/>
    </row>
    <row r="41" spans="1:46" ht="13.2" x14ac:dyDescent="0.2">
      <c r="A41" s="259"/>
      <c r="AK41" s="1139" t="s">
        <v>287</v>
      </c>
      <c r="AL41" s="1140"/>
      <c r="AM41" s="1140"/>
      <c r="AN41" s="1141"/>
      <c r="AO41" s="303">
        <v>506097</v>
      </c>
      <c r="AP41" s="303">
        <v>57238</v>
      </c>
      <c r="AQ41" s="304">
        <v>35432</v>
      </c>
      <c r="AR41" s="305">
        <v>61.5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516</v>
      </c>
    </row>
    <row r="48" spans="1:46" ht="13.2" x14ac:dyDescent="0.2">
      <c r="A48" s="259"/>
      <c r="AK48" s="313" t="s">
        <v>517</v>
      </c>
      <c r="AL48" s="313"/>
      <c r="AM48" s="313"/>
      <c r="AN48" s="313"/>
      <c r="AO48" s="313"/>
      <c r="AP48" s="313"/>
      <c r="AQ48" s="314"/>
      <c r="AR48" s="313"/>
    </row>
    <row r="49" spans="1:44" ht="13.5" customHeight="1" x14ac:dyDescent="0.2">
      <c r="A49" s="259"/>
      <c r="AK49" s="315"/>
      <c r="AL49" s="316"/>
      <c r="AM49" s="1126" t="s">
        <v>485</v>
      </c>
      <c r="AN49" s="1128" t="s">
        <v>518</v>
      </c>
      <c r="AO49" s="1129"/>
      <c r="AP49" s="1129"/>
      <c r="AQ49" s="1129"/>
      <c r="AR49" s="1130"/>
    </row>
    <row r="50" spans="1:44" ht="13.2" x14ac:dyDescent="0.2">
      <c r="A50" s="259"/>
      <c r="AK50" s="317"/>
      <c r="AL50" s="318"/>
      <c r="AM50" s="1127"/>
      <c r="AN50" s="319" t="s">
        <v>519</v>
      </c>
      <c r="AO50" s="320" t="s">
        <v>520</v>
      </c>
      <c r="AP50" s="321" t="s">
        <v>521</v>
      </c>
      <c r="AQ50" s="322" t="s">
        <v>522</v>
      </c>
      <c r="AR50" s="323" t="s">
        <v>523</v>
      </c>
    </row>
    <row r="51" spans="1:44" ht="13.2" x14ac:dyDescent="0.2">
      <c r="A51" s="259"/>
      <c r="AK51" s="315" t="s">
        <v>524</v>
      </c>
      <c r="AL51" s="316"/>
      <c r="AM51" s="324">
        <v>2479092</v>
      </c>
      <c r="AN51" s="325">
        <v>265257</v>
      </c>
      <c r="AO51" s="326">
        <v>60</v>
      </c>
      <c r="AP51" s="327">
        <v>145139</v>
      </c>
      <c r="AQ51" s="328">
        <v>19.5</v>
      </c>
      <c r="AR51" s="329">
        <v>40.5</v>
      </c>
    </row>
    <row r="52" spans="1:44" ht="13.2" x14ac:dyDescent="0.2">
      <c r="A52" s="259"/>
      <c r="AK52" s="330"/>
      <c r="AL52" s="331" t="s">
        <v>525</v>
      </c>
      <c r="AM52" s="332">
        <v>1236941</v>
      </c>
      <c r="AN52" s="333">
        <v>132350</v>
      </c>
      <c r="AO52" s="334">
        <v>38.6</v>
      </c>
      <c r="AP52" s="335">
        <v>83762</v>
      </c>
      <c r="AQ52" s="336">
        <v>33.1</v>
      </c>
      <c r="AR52" s="337">
        <v>5.5</v>
      </c>
    </row>
    <row r="53" spans="1:44" ht="13.2" x14ac:dyDescent="0.2">
      <c r="A53" s="259"/>
      <c r="AK53" s="315" t="s">
        <v>526</v>
      </c>
      <c r="AL53" s="316"/>
      <c r="AM53" s="324">
        <v>2959159</v>
      </c>
      <c r="AN53" s="325">
        <v>318806</v>
      </c>
      <c r="AO53" s="326">
        <v>20.2</v>
      </c>
      <c r="AP53" s="327">
        <v>125391</v>
      </c>
      <c r="AQ53" s="328">
        <v>-13.6</v>
      </c>
      <c r="AR53" s="329">
        <v>33.799999999999997</v>
      </c>
    </row>
    <row r="54" spans="1:44" ht="13.2" x14ac:dyDescent="0.2">
      <c r="A54" s="259"/>
      <c r="AK54" s="330"/>
      <c r="AL54" s="331" t="s">
        <v>525</v>
      </c>
      <c r="AM54" s="332">
        <v>1535543</v>
      </c>
      <c r="AN54" s="333">
        <v>165432</v>
      </c>
      <c r="AO54" s="334">
        <v>25</v>
      </c>
      <c r="AP54" s="335">
        <v>68516</v>
      </c>
      <c r="AQ54" s="336">
        <v>-18.2</v>
      </c>
      <c r="AR54" s="337">
        <v>43.2</v>
      </c>
    </row>
    <row r="55" spans="1:44" ht="13.2" x14ac:dyDescent="0.2">
      <c r="A55" s="259"/>
      <c r="AK55" s="315" t="s">
        <v>527</v>
      </c>
      <c r="AL55" s="316"/>
      <c r="AM55" s="324">
        <v>3495920</v>
      </c>
      <c r="AN55" s="325">
        <v>382905</v>
      </c>
      <c r="AO55" s="326">
        <v>20.100000000000001</v>
      </c>
      <c r="AP55" s="327">
        <v>138402</v>
      </c>
      <c r="AQ55" s="328">
        <v>10.4</v>
      </c>
      <c r="AR55" s="329">
        <v>9.6999999999999993</v>
      </c>
    </row>
    <row r="56" spans="1:44" ht="13.2" x14ac:dyDescent="0.2">
      <c r="A56" s="259"/>
      <c r="AK56" s="330"/>
      <c r="AL56" s="331" t="s">
        <v>525</v>
      </c>
      <c r="AM56" s="332">
        <v>1498547</v>
      </c>
      <c r="AN56" s="333">
        <v>164134</v>
      </c>
      <c r="AO56" s="334">
        <v>-0.8</v>
      </c>
      <c r="AP56" s="335">
        <v>70652</v>
      </c>
      <c r="AQ56" s="336">
        <v>3.1</v>
      </c>
      <c r="AR56" s="337">
        <v>-3.9</v>
      </c>
    </row>
    <row r="57" spans="1:44" ht="13.2" x14ac:dyDescent="0.2">
      <c r="A57" s="259"/>
      <c r="AK57" s="315" t="s">
        <v>528</v>
      </c>
      <c r="AL57" s="316"/>
      <c r="AM57" s="324">
        <v>4307772</v>
      </c>
      <c r="AN57" s="325">
        <v>478535</v>
      </c>
      <c r="AO57" s="326">
        <v>25</v>
      </c>
      <c r="AP57" s="327">
        <v>146367</v>
      </c>
      <c r="AQ57" s="328">
        <v>5.8</v>
      </c>
      <c r="AR57" s="329">
        <v>19.2</v>
      </c>
    </row>
    <row r="58" spans="1:44" ht="13.2" x14ac:dyDescent="0.2">
      <c r="A58" s="259"/>
      <c r="AK58" s="330"/>
      <c r="AL58" s="331" t="s">
        <v>525</v>
      </c>
      <c r="AM58" s="332">
        <v>2124674</v>
      </c>
      <c r="AN58" s="333">
        <v>236022</v>
      </c>
      <c r="AO58" s="334">
        <v>43.8</v>
      </c>
      <c r="AP58" s="335">
        <v>79441</v>
      </c>
      <c r="AQ58" s="336">
        <v>12.4</v>
      </c>
      <c r="AR58" s="337">
        <v>31.4</v>
      </c>
    </row>
    <row r="59" spans="1:44" ht="13.2" x14ac:dyDescent="0.2">
      <c r="A59" s="259"/>
      <c r="AK59" s="315" t="s">
        <v>529</v>
      </c>
      <c r="AL59" s="316"/>
      <c r="AM59" s="324">
        <v>2455440</v>
      </c>
      <c r="AN59" s="325">
        <v>277702</v>
      </c>
      <c r="AO59" s="326">
        <v>-42</v>
      </c>
      <c r="AP59" s="327">
        <v>165181</v>
      </c>
      <c r="AQ59" s="328">
        <v>12.9</v>
      </c>
      <c r="AR59" s="329">
        <v>-54.9</v>
      </c>
    </row>
    <row r="60" spans="1:44" ht="13.2" x14ac:dyDescent="0.2">
      <c r="A60" s="259"/>
      <c r="AK60" s="330"/>
      <c r="AL60" s="331" t="s">
        <v>525</v>
      </c>
      <c r="AM60" s="332">
        <v>1989854</v>
      </c>
      <c r="AN60" s="333">
        <v>225046</v>
      </c>
      <c r="AO60" s="334">
        <v>-4.7</v>
      </c>
      <c r="AP60" s="335">
        <v>82246</v>
      </c>
      <c r="AQ60" s="336">
        <v>3.5</v>
      </c>
      <c r="AR60" s="337">
        <v>-8.1999999999999993</v>
      </c>
    </row>
    <row r="61" spans="1:44" ht="13.2" x14ac:dyDescent="0.2">
      <c r="A61" s="259"/>
      <c r="AK61" s="315" t="s">
        <v>530</v>
      </c>
      <c r="AL61" s="338"/>
      <c r="AM61" s="324">
        <v>3139477</v>
      </c>
      <c r="AN61" s="325">
        <v>344641</v>
      </c>
      <c r="AO61" s="326">
        <v>16.7</v>
      </c>
      <c r="AP61" s="327">
        <v>144096</v>
      </c>
      <c r="AQ61" s="339">
        <v>7</v>
      </c>
      <c r="AR61" s="329">
        <v>9.6999999999999993</v>
      </c>
    </row>
    <row r="62" spans="1:44" ht="13.2" x14ac:dyDescent="0.2">
      <c r="A62" s="259"/>
      <c r="AK62" s="330"/>
      <c r="AL62" s="331" t="s">
        <v>525</v>
      </c>
      <c r="AM62" s="332">
        <v>1677112</v>
      </c>
      <c r="AN62" s="333">
        <v>184597</v>
      </c>
      <c r="AO62" s="334">
        <v>20.399999999999999</v>
      </c>
      <c r="AP62" s="335">
        <v>76923</v>
      </c>
      <c r="AQ62" s="336">
        <v>6.8</v>
      </c>
      <c r="AR62" s="337">
        <v>13.6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sCuXJ3IJ8WtMMnskHeEidyMaZXguq9eUs56gc6F7B98eb36bdB9G5t5Cq151UrwhP1CwJXjOno5Sa6HOBt4+7g==" saltValue="pSZFnvLLIvGXO7wjyXAL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482</v>
      </c>
    </row>
    <row r="121" spans="125:125" ht="13.5" hidden="1" customHeight="1" x14ac:dyDescent="0.2">
      <c r="DU121" s="253"/>
    </row>
  </sheetData>
  <sheetProtection algorithmName="SHA-512" hashValue="eDLkCgPxTFlCOP7MKAw3oqS0u2AGs7tXhRiT3J31V08K/M+vPGe7um2tcrHZsKxILv+4Q9a6E2rR+rJShUO9zg==" saltValue="JIT9e5N+8JvVRegL1YYu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482</v>
      </c>
    </row>
  </sheetData>
  <sheetProtection algorithmName="SHA-512" hashValue="j3nZLCHJpWC1r1paUG/+hmkvfaBP14H6zcwcLEXtLxueLdljXsVLHQXvT2uhcsjxNh6FWzBRU4F0ZOQqhUW2Lg==" saltValue="kf1vF2i/WBHV7RqedV9a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2">
      <c r="B47" s="10"/>
      <c r="C47" s="1152" t="s">
        <v>3</v>
      </c>
      <c r="D47" s="1152"/>
      <c r="E47" s="1153"/>
      <c r="F47" s="11">
        <v>30.32</v>
      </c>
      <c r="G47" s="12">
        <v>28.8</v>
      </c>
      <c r="H47" s="12">
        <v>25.06</v>
      </c>
      <c r="I47" s="12">
        <v>32.93</v>
      </c>
      <c r="J47" s="13">
        <v>34.6</v>
      </c>
    </row>
    <row r="48" spans="2:10" ht="57.75" customHeight="1" x14ac:dyDescent="0.2">
      <c r="B48" s="14"/>
      <c r="C48" s="1154" t="s">
        <v>4</v>
      </c>
      <c r="D48" s="1154"/>
      <c r="E48" s="1155"/>
      <c r="F48" s="15">
        <v>14.16</v>
      </c>
      <c r="G48" s="16">
        <v>15.01</v>
      </c>
      <c r="H48" s="16">
        <v>21.57</v>
      </c>
      <c r="I48" s="16">
        <v>10.130000000000001</v>
      </c>
      <c r="J48" s="17">
        <v>15.24</v>
      </c>
    </row>
    <row r="49" spans="2:10" ht="57.75" customHeight="1" thickBot="1" x14ac:dyDescent="0.25">
      <c r="B49" s="18"/>
      <c r="C49" s="1156" t="s">
        <v>5</v>
      </c>
      <c r="D49" s="1156"/>
      <c r="E49" s="1157"/>
      <c r="F49" s="19">
        <v>0.51</v>
      </c>
      <c r="G49" s="20">
        <v>1.87</v>
      </c>
      <c r="H49" s="20">
        <v>8.51</v>
      </c>
      <c r="I49" s="20" t="s">
        <v>537</v>
      </c>
      <c r="J49" s="21">
        <v>9.98</v>
      </c>
    </row>
    <row r="50" spans="2:10" ht="13.2" x14ac:dyDescent="0.2"/>
  </sheetData>
  <sheetProtection algorithmName="SHA-512" hashValue="l/JoJ4RBWaEdwugC51rAw84bf8qp5xLAOcTBfvdMWmnTr1wCcz9Xj2uJr8KTuVGfXzQnp7iwiEryQJQeWWLf7A==" saltValue="DiXpg5nXgobMos80BqkR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2025-03-13T05:00:09Z</cp:lastPrinted>
  <dcterms:created xsi:type="dcterms:W3CDTF">2025-02-19T02:19:37Z</dcterms:created>
  <dcterms:modified xsi:type="dcterms:W3CDTF">2025-09-12T09:59:18Z</dcterms:modified>
  <cp:category/>
</cp:coreProperties>
</file>